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7400" windowHeight="8580" tabRatio="661" activeTab="3"/>
  </bookViews>
  <sheets>
    <sheet name="Gesamtrali" sheetId="1" r:id="rId1"/>
    <sheet name="Rali Ottenbach" sheetId="2" r:id="rId2"/>
    <sheet name="Rali Jonen" sheetId="3" r:id="rId3"/>
    <sheet name="Teilnehmer nach Sektionen" sheetId="4" r:id="rId4"/>
  </sheets>
  <definedNames>
    <definedName name="_xlnm.Print_Area" localSheetId="0">'Gesamtrali'!$A$1:$I$62</definedName>
  </definedNames>
  <calcPr fullCalcOnLoad="1"/>
</workbook>
</file>

<file path=xl/sharedStrings.xml><?xml version="1.0" encoding="utf-8"?>
<sst xmlns="http://schemas.openxmlformats.org/spreadsheetml/2006/main" count="200" uniqueCount="106">
  <si>
    <t>Name</t>
  </si>
  <si>
    <t>Sektion</t>
  </si>
  <si>
    <t>JG</t>
  </si>
  <si>
    <t>Resultat</t>
  </si>
  <si>
    <t>Rang</t>
  </si>
  <si>
    <t>Vorname</t>
  </si>
  <si>
    <t>JS</t>
  </si>
  <si>
    <t>Einzelrangliste</t>
  </si>
  <si>
    <t>Einzelrangliste Ottenbach</t>
  </si>
  <si>
    <t>Sektionsresultat</t>
  </si>
  <si>
    <t>Summe Plichtresultat</t>
  </si>
  <si>
    <t>2 % Summe Nichtplichtresultat</t>
  </si>
  <si>
    <t>Zwischensumme</t>
  </si>
  <si>
    <t>Summen</t>
  </si>
  <si>
    <t>O</t>
  </si>
  <si>
    <t>Total Schützen</t>
  </si>
  <si>
    <t>Sektionsresultat SG Jonen</t>
  </si>
  <si>
    <t>Sektionsresultat FSV Ottenbach</t>
  </si>
  <si>
    <t>dividiert durch  Anzahl Plichtresultate</t>
  </si>
  <si>
    <t>davon SG Jonen</t>
  </si>
  <si>
    <t>davon FSV Ottenbach</t>
  </si>
  <si>
    <t>Teilnehmer nach Sektionen</t>
  </si>
  <si>
    <t>Einzelrangliste Jonen</t>
  </si>
  <si>
    <t>J</t>
  </si>
  <si>
    <t>Liechti</t>
  </si>
  <si>
    <t>Walter</t>
  </si>
  <si>
    <t>Häusermann</t>
  </si>
  <si>
    <t>Vogt</t>
  </si>
  <si>
    <t>Koni</t>
  </si>
  <si>
    <t>Odermatt</t>
  </si>
  <si>
    <t>Josef</t>
  </si>
  <si>
    <t>Bühler</t>
  </si>
  <si>
    <t>Alfred</t>
  </si>
  <si>
    <t>Kohler</t>
  </si>
  <si>
    <t>Röthlisberger</t>
  </si>
  <si>
    <t>Frank</t>
  </si>
  <si>
    <t xml:space="preserve">Hafliger </t>
  </si>
  <si>
    <t>Alfi</t>
  </si>
  <si>
    <t>Hausherr</t>
  </si>
  <si>
    <t>Theres</t>
  </si>
  <si>
    <t>x</t>
  </si>
  <si>
    <t>Richter</t>
  </si>
  <si>
    <t>Andre</t>
  </si>
  <si>
    <t>Peier</t>
  </si>
  <si>
    <t>Bettina</t>
  </si>
  <si>
    <t>Bächli</t>
  </si>
  <si>
    <t>Silvio</t>
  </si>
  <si>
    <t>Brunner</t>
  </si>
  <si>
    <t>Roland</t>
  </si>
  <si>
    <t>Vögele</t>
  </si>
  <si>
    <t>Anton</t>
  </si>
  <si>
    <t>Schmidt</t>
  </si>
  <si>
    <t>Giorgio</t>
  </si>
  <si>
    <t>Patrik</t>
  </si>
  <si>
    <t>Nyfeler</t>
  </si>
  <si>
    <t>Peter</t>
  </si>
  <si>
    <t>Hug</t>
  </si>
  <si>
    <t>Ueli</t>
  </si>
  <si>
    <t>Arthur</t>
  </si>
  <si>
    <t>Christian</t>
  </si>
  <si>
    <t>Rütimann</t>
  </si>
  <si>
    <t>Alfons</t>
  </si>
  <si>
    <t>Huber</t>
  </si>
  <si>
    <t>Bruno</t>
  </si>
  <si>
    <t>Fischer</t>
  </si>
  <si>
    <t>Hansueli</t>
  </si>
  <si>
    <t>Adi</t>
  </si>
  <si>
    <t>Ghinolfi</t>
  </si>
  <si>
    <t>Eberli</t>
  </si>
  <si>
    <t>Marianne</t>
  </si>
  <si>
    <t>Herbert</t>
  </si>
  <si>
    <t>Tozzo</t>
  </si>
  <si>
    <t>Andreas</t>
  </si>
  <si>
    <t>Daniel</t>
  </si>
  <si>
    <t>Patrizia</t>
  </si>
  <si>
    <t>Manuela</t>
  </si>
  <si>
    <t>Schilter</t>
  </si>
  <si>
    <t>Mai</t>
  </si>
  <si>
    <t>Habicht</t>
  </si>
  <si>
    <t>Louis</t>
  </si>
  <si>
    <t>Wicki</t>
  </si>
  <si>
    <t>Ernst</t>
  </si>
  <si>
    <t>Beda</t>
  </si>
  <si>
    <t>Bürgisser</t>
  </si>
  <si>
    <t>Albert</t>
  </si>
  <si>
    <t>Thomas</t>
  </si>
  <si>
    <t>Theo</t>
  </si>
  <si>
    <t>Freundschaftsschiessen Jonen - Ottenbach 2012</t>
  </si>
  <si>
    <t>Z'Graggen</t>
  </si>
  <si>
    <t>Gian</t>
  </si>
  <si>
    <t>Schurtenberger</t>
  </si>
  <si>
    <t>Peixero</t>
  </si>
  <si>
    <t>Candido</t>
  </si>
  <si>
    <t>Joël</t>
  </si>
  <si>
    <t>Teilnehmer</t>
  </si>
  <si>
    <t>Geschossen?</t>
  </si>
  <si>
    <t>Reto</t>
  </si>
  <si>
    <t>Kaufmann</t>
  </si>
  <si>
    <t>Simon</t>
  </si>
  <si>
    <t>Ottenbach</t>
  </si>
  <si>
    <t>Jonen</t>
  </si>
  <si>
    <t>Michael</t>
  </si>
  <si>
    <t>Konrad</t>
  </si>
  <si>
    <t>Koch</t>
  </si>
  <si>
    <t>Christof</t>
  </si>
  <si>
    <t>Sepp</t>
  </si>
</sst>
</file>

<file path=xl/styles.xml><?xml version="1.0" encoding="utf-8"?>
<styleSheet xmlns="http://schemas.openxmlformats.org/spreadsheetml/2006/main">
  <numFmts count="10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0.0000"/>
    <numFmt numFmtId="165" formatCode="0.000"/>
  </numFmts>
  <fonts count="8">
    <font>
      <sz val="10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0" fillId="0" borderId="0" xfId="0" applyBorder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right"/>
    </xf>
    <xf numFmtId="165" fontId="3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left"/>
    </xf>
    <xf numFmtId="0" fontId="7" fillId="0" borderId="0" xfId="0" applyFont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right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2"/>
  <sheetViews>
    <sheetView workbookViewId="0" topLeftCell="A1">
      <selection activeCell="A1" sqref="A1"/>
    </sheetView>
  </sheetViews>
  <sheetFormatPr defaultColWidth="11.421875" defaultRowHeight="12.75"/>
  <cols>
    <col min="1" max="1" width="4.8515625" style="1" customWidth="1"/>
    <col min="2" max="3" width="14.7109375" style="0" customWidth="1"/>
    <col min="4" max="5" width="4.7109375" style="0" customWidth="1"/>
    <col min="6" max="6" width="7.28125" style="9" customWidth="1"/>
    <col min="7" max="7" width="8.7109375" style="0" customWidth="1"/>
    <col min="8" max="8" width="9.57421875" style="13" customWidth="1"/>
    <col min="9" max="9" width="14.140625" style="0" customWidth="1"/>
  </cols>
  <sheetData>
    <row r="1" spans="1:8" s="3" customFormat="1" ht="20.25">
      <c r="A1" s="2" t="s">
        <v>87</v>
      </c>
      <c r="F1" s="7"/>
      <c r="H1" s="11"/>
    </row>
    <row r="3" spans="1:8" s="5" customFormat="1" ht="15.75">
      <c r="A3" s="4" t="s">
        <v>7</v>
      </c>
      <c r="F3" s="8"/>
      <c r="H3" s="12"/>
    </row>
    <row r="5" spans="1:9" ht="12.75">
      <c r="A5" s="1" t="s">
        <v>4</v>
      </c>
      <c r="B5" s="1" t="s">
        <v>0</v>
      </c>
      <c r="C5" s="1" t="s">
        <v>5</v>
      </c>
      <c r="D5" s="1" t="s">
        <v>2</v>
      </c>
      <c r="E5" s="1" t="s">
        <v>6</v>
      </c>
      <c r="F5" s="9" t="s">
        <v>1</v>
      </c>
      <c r="G5" s="1" t="s">
        <v>3</v>
      </c>
      <c r="I5" s="1"/>
    </row>
    <row r="6" spans="1:9" ht="19.5" customHeight="1">
      <c r="A6" s="1">
        <v>1</v>
      </c>
      <c r="B6" s="18" t="str">
        <f>'Teilnehmer nach Sektionen'!B7</f>
        <v>Fischer</v>
      </c>
      <c r="C6" s="18" t="str">
        <f>'Teilnehmer nach Sektionen'!C7</f>
        <v>Hansueli</v>
      </c>
      <c r="D6" s="18">
        <f>'Teilnehmer nach Sektionen'!D7</f>
        <v>55</v>
      </c>
      <c r="E6" s="18"/>
      <c r="F6" s="18" t="str">
        <f>'Teilnehmer nach Sektionen'!F7</f>
        <v>J</v>
      </c>
      <c r="G6" s="18">
        <f>'Teilnehmer nach Sektionen'!G7</f>
        <v>71</v>
      </c>
      <c r="I6" s="1"/>
    </row>
    <row r="7" spans="1:9" ht="12.75">
      <c r="A7" s="1">
        <v>2</v>
      </c>
      <c r="B7" s="18" t="str">
        <f>'Teilnehmer nach Sektionen'!B8</f>
        <v>Rütimann</v>
      </c>
      <c r="C7" s="18" t="str">
        <f>'Teilnehmer nach Sektionen'!C8</f>
        <v>Alfons</v>
      </c>
      <c r="D7" s="18">
        <f>'Teilnehmer nach Sektionen'!D8</f>
        <v>39</v>
      </c>
      <c r="E7" s="18"/>
      <c r="F7" s="18" t="str">
        <f>'Teilnehmer nach Sektionen'!F8</f>
        <v>J</v>
      </c>
      <c r="G7" s="18">
        <f>'Teilnehmer nach Sektionen'!G8</f>
        <v>70</v>
      </c>
      <c r="H7" s="14"/>
      <c r="I7" s="1"/>
    </row>
    <row r="8" spans="1:9" ht="12.75">
      <c r="A8" s="1">
        <v>3</v>
      </c>
      <c r="B8" s="18" t="str">
        <f>'Teilnehmer nach Sektionen'!B31</f>
        <v>Brunner</v>
      </c>
      <c r="C8" s="18" t="str">
        <f>'Teilnehmer nach Sektionen'!C31</f>
        <v>Roland</v>
      </c>
      <c r="D8" s="18">
        <f>'Teilnehmer nach Sektionen'!D31</f>
        <v>51</v>
      </c>
      <c r="E8" s="18"/>
      <c r="F8" s="18" t="str">
        <f>'Teilnehmer nach Sektionen'!F31</f>
        <v>O</v>
      </c>
      <c r="G8" s="18">
        <f>'Teilnehmer nach Sektionen'!G31</f>
        <v>70</v>
      </c>
      <c r="H8" s="14"/>
      <c r="I8" s="1"/>
    </row>
    <row r="9" spans="1:9" ht="12.75">
      <c r="A9" s="1">
        <v>4</v>
      </c>
      <c r="B9" s="18" t="str">
        <f>'Teilnehmer nach Sektionen'!B10</f>
        <v>Rütimann</v>
      </c>
      <c r="C9" s="18" t="str">
        <f>'Teilnehmer nach Sektionen'!C10</f>
        <v>Beda</v>
      </c>
      <c r="D9" s="18">
        <f>'Teilnehmer nach Sektionen'!D10</f>
        <v>43</v>
      </c>
      <c r="E9" s="18"/>
      <c r="F9" s="18" t="str">
        <f>'Teilnehmer nach Sektionen'!F10</f>
        <v>J</v>
      </c>
      <c r="G9" s="18">
        <f>'Teilnehmer nach Sektionen'!G10</f>
        <v>69</v>
      </c>
      <c r="I9" s="1"/>
    </row>
    <row r="10" spans="1:9" ht="12.75">
      <c r="A10" s="1">
        <v>5</v>
      </c>
      <c r="B10" s="18" t="str">
        <f>'Teilnehmer nach Sektionen'!B32</f>
        <v>Nyfeler</v>
      </c>
      <c r="C10" s="18" t="str">
        <f>'Teilnehmer nach Sektionen'!C32</f>
        <v>Peter</v>
      </c>
      <c r="D10" s="18">
        <f>'Teilnehmer nach Sektionen'!D32</f>
        <v>49</v>
      </c>
      <c r="E10" s="18"/>
      <c r="F10" s="18" t="str">
        <f>'Teilnehmer nach Sektionen'!F32</f>
        <v>O</v>
      </c>
      <c r="G10" s="18">
        <f>'Teilnehmer nach Sektionen'!G32</f>
        <v>69</v>
      </c>
      <c r="I10" s="1"/>
    </row>
    <row r="11" spans="1:9" ht="12.75">
      <c r="A11" s="1">
        <v>6</v>
      </c>
      <c r="B11" s="18" t="str">
        <f>'Teilnehmer nach Sektionen'!B9</f>
        <v>Bürgisser</v>
      </c>
      <c r="C11" s="18" t="str">
        <f>'Teilnehmer nach Sektionen'!C9</f>
        <v>Albert</v>
      </c>
      <c r="D11" s="18">
        <f>'Teilnehmer nach Sektionen'!D9</f>
        <v>59</v>
      </c>
      <c r="E11" s="18"/>
      <c r="F11" s="18" t="str">
        <f>'Teilnehmer nach Sektionen'!F9</f>
        <v>J</v>
      </c>
      <c r="G11" s="18">
        <f>'Teilnehmer nach Sektionen'!G9</f>
        <v>69</v>
      </c>
      <c r="I11" s="1"/>
    </row>
    <row r="12" spans="1:9" ht="12.75">
      <c r="A12" s="1">
        <v>7</v>
      </c>
      <c r="B12" s="18" t="str">
        <f>'Teilnehmer nach Sektionen'!B33</f>
        <v>Röthlisberger</v>
      </c>
      <c r="C12" s="18" t="str">
        <f>'Teilnehmer nach Sektionen'!C33</f>
        <v>Frank</v>
      </c>
      <c r="D12" s="18">
        <f>'Teilnehmer nach Sektionen'!D33</f>
        <v>75</v>
      </c>
      <c r="E12" s="18"/>
      <c r="F12" s="18" t="str">
        <f>'Teilnehmer nach Sektionen'!F33</f>
        <v>O</v>
      </c>
      <c r="G12" s="18">
        <f>'Teilnehmer nach Sektionen'!G33</f>
        <v>67</v>
      </c>
      <c r="I12" s="1"/>
    </row>
    <row r="13" spans="1:9" ht="12.75">
      <c r="A13" s="1">
        <v>8</v>
      </c>
      <c r="B13" s="18" t="str">
        <f>'Teilnehmer nach Sektionen'!B34</f>
        <v>Hug</v>
      </c>
      <c r="C13" s="18" t="str">
        <f>'Teilnehmer nach Sektionen'!C34</f>
        <v>Ueli</v>
      </c>
      <c r="D13" s="18">
        <f>'Teilnehmer nach Sektionen'!D34</f>
        <v>55</v>
      </c>
      <c r="E13" s="18"/>
      <c r="F13" s="18" t="str">
        <f>'Teilnehmer nach Sektionen'!F34</f>
        <v>O</v>
      </c>
      <c r="G13" s="18">
        <f>'Teilnehmer nach Sektionen'!G34</f>
        <v>66</v>
      </c>
      <c r="I13" s="1"/>
    </row>
    <row r="14" spans="1:9" ht="12.75">
      <c r="A14" s="1">
        <v>9</v>
      </c>
      <c r="B14" s="18" t="str">
        <f>'Teilnehmer nach Sektionen'!B11</f>
        <v>Bühler</v>
      </c>
      <c r="C14" s="18" t="str">
        <f>'Teilnehmer nach Sektionen'!C11</f>
        <v>Adi</v>
      </c>
      <c r="D14" s="18">
        <f>'Teilnehmer nach Sektionen'!D11</f>
        <v>75</v>
      </c>
      <c r="E14" s="18"/>
      <c r="F14" s="18" t="str">
        <f>'Teilnehmer nach Sektionen'!F11</f>
        <v>J</v>
      </c>
      <c r="G14" s="18">
        <f>'Teilnehmer nach Sektionen'!G11</f>
        <v>66</v>
      </c>
      <c r="I14" s="1"/>
    </row>
    <row r="15" spans="1:9" ht="12.75">
      <c r="A15" s="1">
        <v>10</v>
      </c>
      <c r="B15" s="18" t="str">
        <f>'Teilnehmer nach Sektionen'!B12</f>
        <v>Bühler</v>
      </c>
      <c r="C15" s="18" t="str">
        <f>'Teilnehmer nach Sektionen'!C12</f>
        <v>Herbert</v>
      </c>
      <c r="D15" s="18">
        <f>'Teilnehmer nach Sektionen'!D12</f>
        <v>42</v>
      </c>
      <c r="E15" s="18"/>
      <c r="F15" s="18" t="str">
        <f>'Teilnehmer nach Sektionen'!F12</f>
        <v>J</v>
      </c>
      <c r="G15" s="18">
        <f>'Teilnehmer nach Sektionen'!G12</f>
        <v>65</v>
      </c>
      <c r="I15" s="1"/>
    </row>
    <row r="16" spans="1:9" ht="12.75">
      <c r="A16" s="1">
        <v>11</v>
      </c>
      <c r="B16" s="18" t="str">
        <f>'Teilnehmer nach Sektionen'!B14</f>
        <v>Huber</v>
      </c>
      <c r="C16" s="18" t="str">
        <f>'Teilnehmer nach Sektionen'!C14</f>
        <v>Bruno</v>
      </c>
      <c r="D16" s="18">
        <f>'Teilnehmer nach Sektionen'!D14</f>
        <v>54</v>
      </c>
      <c r="E16" s="18"/>
      <c r="F16" s="18" t="str">
        <f>'Teilnehmer nach Sektionen'!F14</f>
        <v>J</v>
      </c>
      <c r="G16" s="18">
        <f>'Teilnehmer nach Sektionen'!G14</f>
        <v>65</v>
      </c>
      <c r="I16" s="1"/>
    </row>
    <row r="17" spans="1:9" ht="12.75">
      <c r="A17" s="1">
        <v>12</v>
      </c>
      <c r="B17" s="18" t="str">
        <f>'Teilnehmer nach Sektionen'!B35</f>
        <v>Peier</v>
      </c>
      <c r="C17" s="18" t="str">
        <f>'Teilnehmer nach Sektionen'!C35</f>
        <v>Bruno</v>
      </c>
      <c r="D17" s="18">
        <f>'Teilnehmer nach Sektionen'!D35</f>
        <v>64</v>
      </c>
      <c r="E17" s="18"/>
      <c r="F17" s="18" t="str">
        <f>'Teilnehmer nach Sektionen'!F35</f>
        <v>O</v>
      </c>
      <c r="G17" s="18">
        <f>'Teilnehmer nach Sektionen'!G35</f>
        <v>65</v>
      </c>
      <c r="I17" s="1"/>
    </row>
    <row r="18" spans="1:9" ht="12.75">
      <c r="A18" s="1">
        <v>13</v>
      </c>
      <c r="B18" s="18" t="str">
        <f>'Teilnehmer nach Sektionen'!B16</f>
        <v>Peixero</v>
      </c>
      <c r="C18" s="18" t="str">
        <f>'Teilnehmer nach Sektionen'!C16</f>
        <v>Candido</v>
      </c>
      <c r="D18" s="18">
        <f>'Teilnehmer nach Sektionen'!D16</f>
        <v>73</v>
      </c>
      <c r="E18" s="18"/>
      <c r="F18" s="18" t="str">
        <f>'Teilnehmer nach Sektionen'!F16</f>
        <v>J</v>
      </c>
      <c r="G18" s="18">
        <f>'Teilnehmer nach Sektionen'!G16</f>
        <v>65</v>
      </c>
      <c r="I18" s="1"/>
    </row>
    <row r="19" spans="1:9" ht="12.75">
      <c r="A19" s="1">
        <v>14</v>
      </c>
      <c r="B19" s="18" t="str">
        <f>'Teilnehmer nach Sektionen'!B13</f>
        <v>Bühler</v>
      </c>
      <c r="C19" s="18" t="str">
        <f>'Teilnehmer nach Sektionen'!C13</f>
        <v>Patrizia</v>
      </c>
      <c r="D19" s="18">
        <f>'Teilnehmer nach Sektionen'!D13</f>
        <v>77</v>
      </c>
      <c r="E19" s="18"/>
      <c r="F19" s="18" t="str">
        <f>'Teilnehmer nach Sektionen'!F13</f>
        <v>J</v>
      </c>
      <c r="G19" s="18">
        <f>'Teilnehmer nach Sektionen'!G13</f>
        <v>65</v>
      </c>
      <c r="I19" s="1"/>
    </row>
    <row r="20" spans="1:9" ht="12.75">
      <c r="A20" s="1">
        <v>15</v>
      </c>
      <c r="B20" s="18" t="str">
        <f>'Teilnehmer nach Sektionen'!B15</f>
        <v>Kaufmann</v>
      </c>
      <c r="C20" s="18" t="str">
        <f>'Teilnehmer nach Sektionen'!C15</f>
        <v>Simon</v>
      </c>
      <c r="D20" s="18">
        <f>'Teilnehmer nach Sektionen'!D15</f>
        <v>91</v>
      </c>
      <c r="E20" s="18"/>
      <c r="F20" s="18" t="str">
        <f>'Teilnehmer nach Sektionen'!F15</f>
        <v>J</v>
      </c>
      <c r="G20" s="18">
        <f>'Teilnehmer nach Sektionen'!G15</f>
        <v>65</v>
      </c>
      <c r="I20" s="1"/>
    </row>
    <row r="21" spans="1:9" ht="12.75">
      <c r="A21" s="1">
        <v>16</v>
      </c>
      <c r="B21" s="18" t="str">
        <f>'Teilnehmer nach Sektionen'!B17</f>
        <v>Tozzo</v>
      </c>
      <c r="C21" s="18" t="str">
        <f>'Teilnehmer nach Sektionen'!C17</f>
        <v>Manuela</v>
      </c>
      <c r="D21" s="18">
        <f>'Teilnehmer nach Sektionen'!D17</f>
        <v>76</v>
      </c>
      <c r="E21" s="18"/>
      <c r="F21" s="18" t="str">
        <f>'Teilnehmer nach Sektionen'!F17</f>
        <v>J</v>
      </c>
      <c r="G21" s="18">
        <f>'Teilnehmer nach Sektionen'!G17</f>
        <v>64</v>
      </c>
      <c r="I21" s="1"/>
    </row>
    <row r="22" spans="1:9" ht="12.75">
      <c r="A22" s="1">
        <v>17</v>
      </c>
      <c r="B22" s="18" t="str">
        <f>'Teilnehmer nach Sektionen'!B37</f>
        <v>Ghinolfi</v>
      </c>
      <c r="C22" s="18" t="str">
        <f>'Teilnehmer nach Sektionen'!C37</f>
        <v>Andre</v>
      </c>
      <c r="D22" s="18">
        <f>'Teilnehmer nach Sektionen'!D37</f>
        <v>50</v>
      </c>
      <c r="E22" s="18"/>
      <c r="F22" s="18" t="str">
        <f>'Teilnehmer nach Sektionen'!F37</f>
        <v>O</v>
      </c>
      <c r="G22" s="18">
        <f>'Teilnehmer nach Sektionen'!G37</f>
        <v>63</v>
      </c>
      <c r="I22" s="1"/>
    </row>
    <row r="23" spans="1:9" ht="12.75">
      <c r="A23" s="1">
        <v>18</v>
      </c>
      <c r="B23" s="18" t="str">
        <f>'Teilnehmer nach Sektionen'!B18</f>
        <v>Eberli</v>
      </c>
      <c r="C23" s="18" t="str">
        <f>'Teilnehmer nach Sektionen'!C18</f>
        <v>Marianne</v>
      </c>
      <c r="D23" s="18">
        <f>'Teilnehmer nach Sektionen'!D18</f>
        <v>52</v>
      </c>
      <c r="E23" s="18"/>
      <c r="F23" s="18" t="str">
        <f>'Teilnehmer nach Sektionen'!F18</f>
        <v>J</v>
      </c>
      <c r="G23" s="18">
        <f>'Teilnehmer nach Sektionen'!G18</f>
        <v>63</v>
      </c>
      <c r="I23" s="1"/>
    </row>
    <row r="24" spans="1:9" ht="12.75">
      <c r="A24" s="1">
        <v>19</v>
      </c>
      <c r="B24" s="18" t="str">
        <f>'Teilnehmer nach Sektionen'!B19</f>
        <v>Koch</v>
      </c>
      <c r="C24" s="18" t="str">
        <f>'Teilnehmer nach Sektionen'!C19</f>
        <v>Sepp</v>
      </c>
      <c r="D24" s="18">
        <f>'Teilnehmer nach Sektionen'!D19</f>
        <v>61</v>
      </c>
      <c r="E24" s="18"/>
      <c r="F24" s="18" t="str">
        <f>'Teilnehmer nach Sektionen'!F19</f>
        <v>J</v>
      </c>
      <c r="G24" s="18">
        <f>'Teilnehmer nach Sektionen'!G19</f>
        <v>63</v>
      </c>
      <c r="I24" s="1"/>
    </row>
    <row r="25" spans="1:9" ht="12.75">
      <c r="A25" s="1">
        <v>20</v>
      </c>
      <c r="B25" s="18" t="str">
        <f>'Teilnehmer nach Sektionen'!B36</f>
        <v>Brunner</v>
      </c>
      <c r="C25" s="18" t="str">
        <f>'Teilnehmer nach Sektionen'!C36</f>
        <v>Joël</v>
      </c>
      <c r="D25" s="18">
        <f>'Teilnehmer nach Sektionen'!D36</f>
        <v>86</v>
      </c>
      <c r="E25" s="18"/>
      <c r="F25" s="18" t="str">
        <f>'Teilnehmer nach Sektionen'!F36</f>
        <v>O</v>
      </c>
      <c r="G25" s="18">
        <f>'Teilnehmer nach Sektionen'!G36</f>
        <v>63</v>
      </c>
      <c r="H25" s="16"/>
      <c r="I25" s="6"/>
    </row>
    <row r="26" spans="1:9" ht="12.75">
      <c r="A26" s="1">
        <v>21</v>
      </c>
      <c r="B26" s="18" t="str">
        <f>'Teilnehmer nach Sektionen'!B21</f>
        <v>Wicki</v>
      </c>
      <c r="C26" s="18" t="str">
        <f>'Teilnehmer nach Sektionen'!C21</f>
        <v>Ernst</v>
      </c>
      <c r="D26" s="18">
        <f>'Teilnehmer nach Sektionen'!D21</f>
        <v>46</v>
      </c>
      <c r="E26" s="18"/>
      <c r="F26" s="18" t="str">
        <f>'Teilnehmer nach Sektionen'!F21</f>
        <v>J</v>
      </c>
      <c r="G26" s="18">
        <f>'Teilnehmer nach Sektionen'!G21</f>
        <v>62</v>
      </c>
      <c r="I26" s="1"/>
    </row>
    <row r="27" spans="1:9" ht="12.75">
      <c r="A27" s="1">
        <v>22</v>
      </c>
      <c r="B27" s="18" t="str">
        <f>'Teilnehmer nach Sektionen'!B20</f>
        <v>Rütimann</v>
      </c>
      <c r="C27" s="18" t="str">
        <f>'Teilnehmer nach Sektionen'!C20</f>
        <v>Arthur</v>
      </c>
      <c r="D27" s="18">
        <f>'Teilnehmer nach Sektionen'!D20</f>
        <v>47</v>
      </c>
      <c r="E27" s="18"/>
      <c r="F27" s="18" t="str">
        <f>'Teilnehmer nach Sektionen'!F20</f>
        <v>J</v>
      </c>
      <c r="G27" s="18">
        <f>'Teilnehmer nach Sektionen'!G20</f>
        <v>62</v>
      </c>
      <c r="I27" s="1"/>
    </row>
    <row r="28" spans="1:9" ht="12.75">
      <c r="A28" s="1">
        <v>23</v>
      </c>
      <c r="B28" s="18" t="str">
        <f>'Teilnehmer nach Sektionen'!B38</f>
        <v>Hafliger </v>
      </c>
      <c r="C28" s="18" t="str">
        <f>'Teilnehmer nach Sektionen'!C38</f>
        <v>Alfi</v>
      </c>
      <c r="D28" s="18">
        <f>'Teilnehmer nach Sektionen'!D38</f>
        <v>56</v>
      </c>
      <c r="E28" s="18"/>
      <c r="F28" s="18" t="str">
        <f>'Teilnehmer nach Sektionen'!F38</f>
        <v>O</v>
      </c>
      <c r="G28" s="18">
        <f>'Teilnehmer nach Sektionen'!G38</f>
        <v>61</v>
      </c>
      <c r="I28" s="1"/>
    </row>
    <row r="29" spans="1:9" ht="12.75">
      <c r="A29" s="1">
        <v>24</v>
      </c>
      <c r="B29" s="18" t="str">
        <f>'Teilnehmer nach Sektionen'!B52</f>
        <v>Vogt</v>
      </c>
      <c r="C29" s="18" t="str">
        <f>'Teilnehmer nach Sektionen'!C52</f>
        <v>Koni</v>
      </c>
      <c r="D29" s="18">
        <f>'Teilnehmer nach Sektionen'!D52</f>
        <v>56</v>
      </c>
      <c r="E29" s="18"/>
      <c r="F29" s="18" t="str">
        <f>'Teilnehmer nach Sektionen'!F52</f>
        <v>O</v>
      </c>
      <c r="G29" s="18">
        <f>'Teilnehmer nach Sektionen'!G52</f>
        <v>61</v>
      </c>
      <c r="I29" s="1"/>
    </row>
    <row r="30" spans="1:9" ht="12.75">
      <c r="A30" s="1">
        <v>25</v>
      </c>
      <c r="B30" s="18" t="str">
        <f>'Teilnehmer nach Sektionen'!B30</f>
        <v>Bühler</v>
      </c>
      <c r="C30" s="18" t="str">
        <f>'Teilnehmer nach Sektionen'!C30</f>
        <v>Theo</v>
      </c>
      <c r="D30" s="18">
        <f>'Teilnehmer nach Sektionen'!D30</f>
        <v>59</v>
      </c>
      <c r="E30" s="18"/>
      <c r="F30" s="18" t="str">
        <f>'Teilnehmer nach Sektionen'!F30</f>
        <v>J</v>
      </c>
      <c r="G30" s="18">
        <f>'Teilnehmer nach Sektionen'!G30</f>
        <v>61</v>
      </c>
      <c r="I30" s="1"/>
    </row>
    <row r="31" spans="1:9" ht="12.75">
      <c r="A31" s="1">
        <v>26</v>
      </c>
      <c r="B31" s="18" t="str">
        <f>'Teilnehmer nach Sektionen'!B39</f>
        <v>Peier</v>
      </c>
      <c r="C31" s="18" t="str">
        <f>'Teilnehmer nach Sektionen'!C39</f>
        <v>Bettina</v>
      </c>
      <c r="D31" s="18">
        <f>'Teilnehmer nach Sektionen'!D39</f>
        <v>63</v>
      </c>
      <c r="E31" s="18"/>
      <c r="F31" s="18" t="str">
        <f>'Teilnehmer nach Sektionen'!F39</f>
        <v>O</v>
      </c>
      <c r="G31" s="18">
        <f>'Teilnehmer nach Sektionen'!G39</f>
        <v>61</v>
      </c>
      <c r="I31" s="1"/>
    </row>
    <row r="32" spans="1:9" ht="12.75">
      <c r="A32" s="1">
        <v>27</v>
      </c>
      <c r="B32" s="18" t="str">
        <f>'Teilnehmer nach Sektionen'!B40</f>
        <v>Schurtenberger</v>
      </c>
      <c r="C32" s="18" t="str">
        <f>'Teilnehmer nach Sektionen'!C40</f>
        <v>Christian</v>
      </c>
      <c r="D32" s="18">
        <f>'Teilnehmer nach Sektionen'!D40</f>
        <v>83</v>
      </c>
      <c r="E32" s="18"/>
      <c r="F32" s="18" t="str">
        <f>'Teilnehmer nach Sektionen'!F40</f>
        <v>O</v>
      </c>
      <c r="G32" s="18">
        <f>'Teilnehmer nach Sektionen'!G40</f>
        <v>61</v>
      </c>
      <c r="I32" s="1"/>
    </row>
    <row r="33" spans="1:9" ht="12.75">
      <c r="A33" s="1">
        <v>28</v>
      </c>
      <c r="B33" s="18" t="str">
        <f>'Teilnehmer nach Sektionen'!B22</f>
        <v>Mai</v>
      </c>
      <c r="C33" s="18" t="str">
        <f>'Teilnehmer nach Sektionen'!C22</f>
        <v>Daniel</v>
      </c>
      <c r="D33" s="18">
        <f>'Teilnehmer nach Sektionen'!D22</f>
        <v>87</v>
      </c>
      <c r="E33" s="18"/>
      <c r="F33" s="18" t="str">
        <f>'Teilnehmer nach Sektionen'!F22</f>
        <v>J</v>
      </c>
      <c r="G33" s="18">
        <f>'Teilnehmer nach Sektionen'!G22</f>
        <v>61</v>
      </c>
      <c r="I33" s="1"/>
    </row>
    <row r="34" spans="1:9" ht="12.75">
      <c r="A34" s="1">
        <v>29</v>
      </c>
      <c r="B34" s="18" t="str">
        <f>'Teilnehmer nach Sektionen'!B41</f>
        <v>Richter</v>
      </c>
      <c r="C34" s="18" t="str">
        <f>'Teilnehmer nach Sektionen'!C41</f>
        <v>Andre</v>
      </c>
      <c r="D34" s="18">
        <f>'Teilnehmer nach Sektionen'!D41</f>
        <v>93</v>
      </c>
      <c r="E34" s="18" t="str">
        <f>'Teilnehmer nach Sektionen'!E41</f>
        <v>x</v>
      </c>
      <c r="F34" s="18" t="str">
        <f>'Teilnehmer nach Sektionen'!F41</f>
        <v>O</v>
      </c>
      <c r="G34" s="18">
        <f>'Teilnehmer nach Sektionen'!G41</f>
        <v>60</v>
      </c>
      <c r="I34" s="1"/>
    </row>
    <row r="35" spans="1:9" ht="12.75">
      <c r="A35" s="1">
        <v>30</v>
      </c>
      <c r="B35" s="18" t="str">
        <f>'Teilnehmer nach Sektionen'!B23</f>
        <v>Odermatt</v>
      </c>
      <c r="C35" s="18" t="str">
        <f>'Teilnehmer nach Sektionen'!C23</f>
        <v>Josef</v>
      </c>
      <c r="D35" s="18">
        <f>'Teilnehmer nach Sektionen'!D23</f>
        <v>46</v>
      </c>
      <c r="E35" s="18"/>
      <c r="F35" s="18" t="str">
        <f>'Teilnehmer nach Sektionen'!F23</f>
        <v>J</v>
      </c>
      <c r="G35" s="18">
        <f>'Teilnehmer nach Sektionen'!G23</f>
        <v>60</v>
      </c>
      <c r="I35" s="1"/>
    </row>
    <row r="36" spans="1:9" ht="12.75">
      <c r="A36" s="1">
        <v>31</v>
      </c>
      <c r="B36" s="18" t="str">
        <f>'Teilnehmer nach Sektionen'!B42</f>
        <v>Bächli</v>
      </c>
      <c r="C36" s="18" t="str">
        <f>'Teilnehmer nach Sektionen'!C42</f>
        <v>Silvio</v>
      </c>
      <c r="D36" s="18">
        <f>'Teilnehmer nach Sektionen'!D42</f>
        <v>49</v>
      </c>
      <c r="E36" s="18"/>
      <c r="F36" s="18" t="str">
        <f>'Teilnehmer nach Sektionen'!F42</f>
        <v>O</v>
      </c>
      <c r="G36" s="18">
        <f>'Teilnehmer nach Sektionen'!G42</f>
        <v>59</v>
      </c>
      <c r="H36" s="14"/>
      <c r="I36" s="1"/>
    </row>
    <row r="37" spans="1:10" ht="12.75">
      <c r="A37" s="6">
        <v>32</v>
      </c>
      <c r="B37" s="18" t="str">
        <f>'Teilnehmer nach Sektionen'!B24</f>
        <v>Huber</v>
      </c>
      <c r="C37" s="18" t="str">
        <f>'Teilnehmer nach Sektionen'!C24</f>
        <v>Arthur</v>
      </c>
      <c r="D37" s="18">
        <f>'Teilnehmer nach Sektionen'!D24</f>
        <v>55</v>
      </c>
      <c r="E37" s="18"/>
      <c r="F37" s="18" t="str">
        <f>'Teilnehmer nach Sektionen'!F24</f>
        <v>J</v>
      </c>
      <c r="G37" s="18">
        <f>'Teilnehmer nach Sektionen'!G24</f>
        <v>59</v>
      </c>
      <c r="H37" s="14"/>
      <c r="I37" s="1"/>
      <c r="J37" s="10"/>
    </row>
    <row r="38" spans="1:10" ht="12.75">
      <c r="A38" s="6">
        <v>33</v>
      </c>
      <c r="B38" s="18" t="str">
        <f>'Teilnehmer nach Sektionen'!B43</f>
        <v>Kohler</v>
      </c>
      <c r="C38" s="18" t="str">
        <f>'Teilnehmer nach Sektionen'!C43</f>
        <v>Thomas</v>
      </c>
      <c r="D38" s="18">
        <f>'Teilnehmer nach Sektionen'!D43</f>
        <v>66</v>
      </c>
      <c r="E38" s="18"/>
      <c r="F38" s="18" t="str">
        <f>'Teilnehmer nach Sektionen'!F43</f>
        <v>O</v>
      </c>
      <c r="G38" s="18">
        <f>'Teilnehmer nach Sektionen'!G43</f>
        <v>59</v>
      </c>
      <c r="I38" s="1"/>
      <c r="J38" s="10"/>
    </row>
    <row r="39" spans="1:9" ht="12.75">
      <c r="A39" s="1">
        <v>34</v>
      </c>
      <c r="B39" s="18" t="str">
        <f>'Teilnehmer nach Sektionen'!B25</f>
        <v>Tozzo</v>
      </c>
      <c r="C39" s="18" t="str">
        <f>'Teilnehmer nach Sektionen'!C25</f>
        <v>Andreas</v>
      </c>
      <c r="D39" s="18">
        <f>'Teilnehmer nach Sektionen'!D25</f>
        <v>76</v>
      </c>
      <c r="E39" s="18"/>
      <c r="F39" s="18" t="str">
        <f>'Teilnehmer nach Sektionen'!F25</f>
        <v>J</v>
      </c>
      <c r="G39" s="18">
        <f>'Teilnehmer nach Sektionen'!G25</f>
        <v>59</v>
      </c>
      <c r="I39" s="1"/>
    </row>
    <row r="40" spans="1:9" ht="12.75">
      <c r="A40" s="1">
        <v>35</v>
      </c>
      <c r="B40" s="18" t="str">
        <f>'Teilnehmer nach Sektionen'!B51</f>
        <v>Habicht</v>
      </c>
      <c r="C40" s="18" t="str">
        <f>'Teilnehmer nach Sektionen'!C51</f>
        <v>Louis</v>
      </c>
      <c r="D40" s="18">
        <f>'Teilnehmer nach Sektionen'!D51</f>
        <v>35</v>
      </c>
      <c r="E40" s="18"/>
      <c r="F40" s="18" t="str">
        <f>'Teilnehmer nach Sektionen'!F51</f>
        <v>O</v>
      </c>
      <c r="G40" s="18">
        <f>'Teilnehmer nach Sektionen'!G51</f>
        <v>56</v>
      </c>
      <c r="I40" s="1"/>
    </row>
    <row r="41" spans="1:9" ht="12.75">
      <c r="A41" s="1">
        <v>36</v>
      </c>
      <c r="B41" s="18" t="str">
        <f>'Teilnehmer nach Sektionen'!B26</f>
        <v>Schilter</v>
      </c>
      <c r="C41" s="18" t="str">
        <f>'Teilnehmer nach Sektionen'!C26</f>
        <v>Alfred</v>
      </c>
      <c r="D41" s="18">
        <f>'Teilnehmer nach Sektionen'!D26</f>
        <v>44</v>
      </c>
      <c r="E41" s="18"/>
      <c r="F41" s="18" t="str">
        <f>'Teilnehmer nach Sektionen'!F26</f>
        <v>J</v>
      </c>
      <c r="G41" s="18">
        <f>'Teilnehmer nach Sektionen'!G26</f>
        <v>56</v>
      </c>
      <c r="I41" s="1"/>
    </row>
    <row r="42" spans="1:7" ht="12.75">
      <c r="A42" s="1">
        <v>37</v>
      </c>
      <c r="B42" s="18" t="str">
        <f>'Teilnehmer nach Sektionen'!B27</f>
        <v>Schilter</v>
      </c>
      <c r="C42" s="18" t="str">
        <f>'Teilnehmer nach Sektionen'!C27</f>
        <v>Christof</v>
      </c>
      <c r="D42" s="18">
        <f>'Teilnehmer nach Sektionen'!D27</f>
        <v>72</v>
      </c>
      <c r="E42" s="18"/>
      <c r="F42" s="18" t="str">
        <f>'Teilnehmer nach Sektionen'!F27</f>
        <v>J</v>
      </c>
      <c r="G42" s="18">
        <f>'Teilnehmer nach Sektionen'!G27</f>
        <v>56</v>
      </c>
    </row>
    <row r="43" spans="1:7" ht="12.75">
      <c r="A43" s="1">
        <v>38</v>
      </c>
      <c r="B43" s="18" t="str">
        <f>'Teilnehmer nach Sektionen'!B44</f>
        <v>Vögele</v>
      </c>
      <c r="C43" s="18" t="str">
        <f>'Teilnehmer nach Sektionen'!C44</f>
        <v>Anton</v>
      </c>
      <c r="D43" s="18">
        <f>'Teilnehmer nach Sektionen'!D44</f>
        <v>35</v>
      </c>
      <c r="E43" s="18"/>
      <c r="F43" s="18" t="str">
        <f>'Teilnehmer nach Sektionen'!F44</f>
        <v>O</v>
      </c>
      <c r="G43" s="18">
        <f>'Teilnehmer nach Sektionen'!G44</f>
        <v>55</v>
      </c>
    </row>
    <row r="44" spans="1:7" ht="12.75">
      <c r="A44" s="1">
        <v>39</v>
      </c>
      <c r="B44" s="18" t="str">
        <f>'Teilnehmer nach Sektionen'!B45</f>
        <v>Liechti</v>
      </c>
      <c r="C44" s="18" t="str">
        <f>'Teilnehmer nach Sektionen'!C45</f>
        <v>Walter</v>
      </c>
      <c r="D44" s="18">
        <f>'Teilnehmer nach Sektionen'!D45</f>
        <v>63</v>
      </c>
      <c r="E44" s="18"/>
      <c r="F44" s="18" t="str">
        <f>'Teilnehmer nach Sektionen'!F45</f>
        <v>O</v>
      </c>
      <c r="G44" s="18">
        <f>'Teilnehmer nach Sektionen'!G45</f>
        <v>53</v>
      </c>
    </row>
    <row r="45" spans="1:9" ht="12.75">
      <c r="A45" s="1">
        <v>40</v>
      </c>
      <c r="B45" s="18" t="str">
        <f>'Teilnehmer nach Sektionen'!B46</f>
        <v>Schmidt</v>
      </c>
      <c r="C45" s="18" t="str">
        <f>'Teilnehmer nach Sektionen'!C46</f>
        <v>Patrik</v>
      </c>
      <c r="D45" s="18">
        <f>'Teilnehmer nach Sektionen'!D46</f>
        <v>94</v>
      </c>
      <c r="E45" s="18" t="str">
        <f>'Teilnehmer nach Sektionen'!E46</f>
        <v>x</v>
      </c>
      <c r="F45" s="18" t="str">
        <f>'Teilnehmer nach Sektionen'!F46</f>
        <v>O</v>
      </c>
      <c r="G45" s="18">
        <f>'Teilnehmer nach Sektionen'!G46</f>
        <v>52</v>
      </c>
      <c r="H45" s="16"/>
      <c r="I45" s="10"/>
    </row>
    <row r="46" spans="1:7" ht="12.75">
      <c r="A46" s="1">
        <v>41</v>
      </c>
      <c r="B46" s="18" t="str">
        <f>'Teilnehmer nach Sektionen'!B47</f>
        <v>Häusermann</v>
      </c>
      <c r="C46" s="18" t="str">
        <f>'Teilnehmer nach Sektionen'!C47</f>
        <v>Walter</v>
      </c>
      <c r="D46" s="18">
        <f>'Teilnehmer nach Sektionen'!D47</f>
        <v>58</v>
      </c>
      <c r="E46" s="18"/>
      <c r="F46" s="18" t="str">
        <f>'Teilnehmer nach Sektionen'!F47</f>
        <v>O</v>
      </c>
      <c r="G46" s="18">
        <f>'Teilnehmer nach Sektionen'!G47</f>
        <v>52</v>
      </c>
    </row>
    <row r="47" spans="1:7" ht="12.75">
      <c r="A47" s="1">
        <v>42</v>
      </c>
      <c r="B47" s="18" t="str">
        <f>'Teilnehmer nach Sektionen'!B28</f>
        <v>Bürgisser</v>
      </c>
      <c r="C47" s="18" t="str">
        <f>'Teilnehmer nach Sektionen'!C28</f>
        <v>Reto</v>
      </c>
      <c r="D47" s="18">
        <f>'Teilnehmer nach Sektionen'!D28</f>
        <v>98</v>
      </c>
      <c r="E47" s="18" t="str">
        <f>'Teilnehmer nach Sektionen'!E28</f>
        <v>x</v>
      </c>
      <c r="F47" s="18" t="str">
        <f>'Teilnehmer nach Sektionen'!F28</f>
        <v>J</v>
      </c>
      <c r="G47" s="18">
        <f>'Teilnehmer nach Sektionen'!G28</f>
        <v>48</v>
      </c>
    </row>
    <row r="48" spans="1:7" ht="12.75">
      <c r="A48" s="1">
        <v>43</v>
      </c>
      <c r="B48" s="18" t="str">
        <f>'Teilnehmer nach Sektionen'!B29</f>
        <v>Michael</v>
      </c>
      <c r="C48" s="18" t="str">
        <f>'Teilnehmer nach Sektionen'!C29</f>
        <v>Konrad</v>
      </c>
      <c r="D48" s="18">
        <f>'Teilnehmer nach Sektionen'!D29</f>
        <v>98</v>
      </c>
      <c r="E48" s="18" t="str">
        <f>'Teilnehmer nach Sektionen'!E29</f>
        <v>x</v>
      </c>
      <c r="F48" s="18" t="str">
        <f>'Teilnehmer nach Sektionen'!F29</f>
        <v>J</v>
      </c>
      <c r="G48" s="18">
        <f>'Teilnehmer nach Sektionen'!G29</f>
        <v>48</v>
      </c>
    </row>
    <row r="49" spans="1:7" ht="12.75">
      <c r="A49" s="1">
        <v>44</v>
      </c>
      <c r="B49" s="18" t="str">
        <f>'Teilnehmer nach Sektionen'!B48</f>
        <v>Schmidt</v>
      </c>
      <c r="C49" s="18" t="str">
        <f>'Teilnehmer nach Sektionen'!C48</f>
        <v>Giorgio</v>
      </c>
      <c r="D49" s="18">
        <f>'Teilnehmer nach Sektionen'!D48</f>
        <v>52</v>
      </c>
      <c r="E49" s="18"/>
      <c r="F49" s="18" t="str">
        <f>'Teilnehmer nach Sektionen'!F48</f>
        <v>O</v>
      </c>
      <c r="G49" s="18">
        <f>'Teilnehmer nach Sektionen'!G48</f>
        <v>48</v>
      </c>
    </row>
    <row r="50" spans="1:7" ht="12.75">
      <c r="A50" s="1">
        <v>45</v>
      </c>
      <c r="B50" s="18" t="str">
        <f>'Teilnehmer nach Sektionen'!B49</f>
        <v>Hausherr</v>
      </c>
      <c r="C50" s="18" t="str">
        <f>'Teilnehmer nach Sektionen'!C49</f>
        <v>Theres</v>
      </c>
      <c r="D50" s="18">
        <f>'Teilnehmer nach Sektionen'!D49</f>
        <v>29</v>
      </c>
      <c r="E50" s="18"/>
      <c r="F50" s="18" t="str">
        <f>'Teilnehmer nach Sektionen'!F49</f>
        <v>O</v>
      </c>
      <c r="G50" s="18">
        <f>'Teilnehmer nach Sektionen'!G49</f>
        <v>41</v>
      </c>
    </row>
    <row r="51" spans="1:8" ht="15.75">
      <c r="A51" s="1">
        <v>46</v>
      </c>
      <c r="B51" s="18" t="str">
        <f>'Teilnehmer nach Sektionen'!B50</f>
        <v>Z'Graggen</v>
      </c>
      <c r="C51" s="18" t="str">
        <f>'Teilnehmer nach Sektionen'!C50</f>
        <v>Gian</v>
      </c>
      <c r="D51" s="18">
        <f>'Teilnehmer nach Sektionen'!D50</f>
        <v>99</v>
      </c>
      <c r="E51" s="18" t="str">
        <f>'Teilnehmer nach Sektionen'!E50</f>
        <v>x</v>
      </c>
      <c r="F51" s="18" t="str">
        <f>'Teilnehmer nach Sektionen'!F50</f>
        <v>O</v>
      </c>
      <c r="G51" s="18">
        <f>'Teilnehmer nach Sektionen'!G50</f>
        <v>36</v>
      </c>
      <c r="H51" s="12"/>
    </row>
    <row r="52" spans="2:7" ht="12.75">
      <c r="B52" s="1"/>
      <c r="C52" s="1"/>
      <c r="D52" s="1"/>
      <c r="E52" s="1"/>
      <c r="G52" s="1"/>
    </row>
    <row r="53" spans="1:9" s="5" customFormat="1" ht="15.75">
      <c r="A53" s="18"/>
      <c r="F53" s="8"/>
      <c r="H53" s="12"/>
      <c r="I53" s="17"/>
    </row>
    <row r="56" spans="1:9" ht="15.75">
      <c r="A56" s="4" t="s">
        <v>15</v>
      </c>
      <c r="B56" s="5"/>
      <c r="C56" s="5"/>
      <c r="D56" s="5"/>
      <c r="E56" s="5"/>
      <c r="F56" s="8"/>
      <c r="G56" s="5"/>
      <c r="H56" s="12"/>
      <c r="I56" s="5">
        <f>'Teilnehmer nach Sektionen'!J5</f>
        <v>46</v>
      </c>
    </row>
    <row r="57" spans="1:9" ht="15.75">
      <c r="A57" s="4" t="s">
        <v>19</v>
      </c>
      <c r="B57" s="5"/>
      <c r="C57" s="5"/>
      <c r="D57" s="5"/>
      <c r="E57" s="5"/>
      <c r="F57" s="8"/>
      <c r="G57" s="5"/>
      <c r="H57" s="12"/>
      <c r="I57" s="5">
        <f>'Teilnehmer nach Sektionen'!J7</f>
        <v>24</v>
      </c>
    </row>
    <row r="58" spans="1:9" ht="15.75">
      <c r="A58" s="4" t="s">
        <v>20</v>
      </c>
      <c r="B58" s="5"/>
      <c r="C58" s="5"/>
      <c r="D58" s="5"/>
      <c r="E58" s="5"/>
      <c r="F58" s="8"/>
      <c r="G58" s="5"/>
      <c r="H58" s="12"/>
      <c r="I58" s="5">
        <f>'Teilnehmer nach Sektionen'!J31</f>
        <v>22</v>
      </c>
    </row>
    <row r="59" spans="1:9" ht="15.75">
      <c r="A59" s="4"/>
      <c r="B59" s="5"/>
      <c r="C59" s="5"/>
      <c r="D59" s="5"/>
      <c r="E59" s="5"/>
      <c r="F59" s="8"/>
      <c r="G59" s="5"/>
      <c r="H59" s="12"/>
      <c r="I59" s="5"/>
    </row>
    <row r="60" spans="1:9" ht="15.75">
      <c r="A60" s="4" t="s">
        <v>16</v>
      </c>
      <c r="B60" s="5"/>
      <c r="C60" s="5"/>
      <c r="D60" s="5"/>
      <c r="E60" s="5"/>
      <c r="F60" s="8"/>
      <c r="G60" s="5"/>
      <c r="H60" s="12"/>
      <c r="I60" s="17">
        <f>'Rali Jonen'!H53</f>
        <v>67.575</v>
      </c>
    </row>
    <row r="61" spans="1:9" ht="15.75">
      <c r="A61" s="4"/>
      <c r="B61" s="5"/>
      <c r="C61" s="5"/>
      <c r="D61" s="5"/>
      <c r="E61" s="5"/>
      <c r="F61" s="8"/>
      <c r="G61" s="5"/>
      <c r="H61" s="12"/>
      <c r="I61" s="17"/>
    </row>
    <row r="62" spans="1:9" ht="15.75">
      <c r="A62" s="4" t="s">
        <v>17</v>
      </c>
      <c r="B62" s="5"/>
      <c r="C62" s="5"/>
      <c r="D62" s="5"/>
      <c r="E62" s="5"/>
      <c r="F62" s="8"/>
      <c r="G62" s="5"/>
      <c r="H62" s="12"/>
      <c r="I62" s="17">
        <f>'Rali Ottenbach'!H44</f>
        <v>65.31090909090909</v>
      </c>
    </row>
  </sheetData>
  <printOptions/>
  <pageMargins left="0.75" right="0.75" top="1" bottom="1" header="0.4921259845" footer="0.4921259845"/>
  <pageSetup fitToHeight="1" fitToWidth="1"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7"/>
  <sheetViews>
    <sheetView workbookViewId="0" topLeftCell="A1">
      <selection activeCell="A1" sqref="A1"/>
    </sheetView>
  </sheetViews>
  <sheetFormatPr defaultColWidth="11.421875" defaultRowHeight="12.75"/>
  <cols>
    <col min="1" max="1" width="4.8515625" style="1" customWidth="1"/>
    <col min="2" max="3" width="14.7109375" style="0" customWidth="1"/>
    <col min="4" max="5" width="4.7109375" style="0" customWidth="1"/>
    <col min="6" max="6" width="7.28125" style="9" customWidth="1"/>
    <col min="7" max="7" width="8.7109375" style="0" customWidth="1"/>
    <col min="8" max="8" width="9.57421875" style="13" customWidth="1"/>
    <col min="9" max="9" width="14.140625" style="0" customWidth="1"/>
  </cols>
  <sheetData>
    <row r="1" spans="1:8" s="3" customFormat="1" ht="20.25">
      <c r="A1" s="2" t="s">
        <v>87</v>
      </c>
      <c r="F1" s="7"/>
      <c r="H1" s="11"/>
    </row>
    <row r="3" spans="1:8" s="5" customFormat="1" ht="15.75">
      <c r="A3" s="4" t="s">
        <v>8</v>
      </c>
      <c r="F3" s="8"/>
      <c r="H3" s="12"/>
    </row>
    <row r="5" spans="1:9" ht="12.75">
      <c r="A5" s="1" t="s">
        <v>4</v>
      </c>
      <c r="B5" s="1" t="s">
        <v>0</v>
      </c>
      <c r="C5" s="1" t="s">
        <v>5</v>
      </c>
      <c r="D5" s="1" t="s">
        <v>2</v>
      </c>
      <c r="E5" s="1" t="s">
        <v>6</v>
      </c>
      <c r="F5" s="9" t="s">
        <v>1</v>
      </c>
      <c r="G5" s="1" t="s">
        <v>3</v>
      </c>
      <c r="H5" s="13" t="s">
        <v>13</v>
      </c>
      <c r="I5" s="1"/>
    </row>
    <row r="6" spans="1:8" ht="19.5" customHeight="1">
      <c r="A6" s="19">
        <v>1</v>
      </c>
      <c r="B6" s="19" t="str">
        <f>'Teilnehmer nach Sektionen'!B31</f>
        <v>Brunner</v>
      </c>
      <c r="C6" s="19" t="str">
        <f>'Teilnehmer nach Sektionen'!C31</f>
        <v>Roland</v>
      </c>
      <c r="D6" s="19">
        <f>'Teilnehmer nach Sektionen'!D31</f>
        <v>51</v>
      </c>
      <c r="E6" s="19">
        <f>'Teilnehmer nach Sektionen'!E31</f>
        <v>0</v>
      </c>
      <c r="F6" s="19" t="str">
        <f>'Teilnehmer nach Sektionen'!F31</f>
        <v>O</v>
      </c>
      <c r="G6" s="19">
        <f>'Teilnehmer nach Sektionen'!G31</f>
        <v>70</v>
      </c>
      <c r="H6" s="1"/>
    </row>
    <row r="7" spans="1:9" ht="12.75">
      <c r="A7" s="20">
        <v>2</v>
      </c>
      <c r="B7" s="19" t="str">
        <f>'Teilnehmer nach Sektionen'!B32</f>
        <v>Nyfeler</v>
      </c>
      <c r="C7" s="19" t="str">
        <f>'Teilnehmer nach Sektionen'!C32</f>
        <v>Peter</v>
      </c>
      <c r="D7" s="19">
        <f>'Teilnehmer nach Sektionen'!D32</f>
        <v>49</v>
      </c>
      <c r="E7" s="19">
        <f>'Teilnehmer nach Sektionen'!E32</f>
        <v>0</v>
      </c>
      <c r="F7" s="19" t="str">
        <f>'Teilnehmer nach Sektionen'!F32</f>
        <v>O</v>
      </c>
      <c r="G7" s="19">
        <f>'Teilnehmer nach Sektionen'!G32</f>
        <v>69</v>
      </c>
      <c r="H7" s="1"/>
      <c r="I7" s="1"/>
    </row>
    <row r="8" spans="1:9" ht="12.75">
      <c r="A8" s="20">
        <v>3</v>
      </c>
      <c r="B8" s="19" t="str">
        <f>'Teilnehmer nach Sektionen'!B33</f>
        <v>Röthlisberger</v>
      </c>
      <c r="C8" s="19" t="str">
        <f>'Teilnehmer nach Sektionen'!C33</f>
        <v>Frank</v>
      </c>
      <c r="D8" s="19">
        <f>'Teilnehmer nach Sektionen'!D33</f>
        <v>75</v>
      </c>
      <c r="E8" s="19">
        <f>'Teilnehmer nach Sektionen'!E33</f>
        <v>0</v>
      </c>
      <c r="F8" s="19" t="str">
        <f>'Teilnehmer nach Sektionen'!F33</f>
        <v>O</v>
      </c>
      <c r="G8" s="19">
        <f>'Teilnehmer nach Sektionen'!G33</f>
        <v>67</v>
      </c>
      <c r="H8" s="1"/>
      <c r="I8" s="1"/>
    </row>
    <row r="9" spans="1:8" ht="12.75">
      <c r="A9" s="1">
        <v>4</v>
      </c>
      <c r="B9" s="1" t="str">
        <f>'Teilnehmer nach Sektionen'!B34</f>
        <v>Hug</v>
      </c>
      <c r="C9" s="1" t="str">
        <f>'Teilnehmer nach Sektionen'!C34</f>
        <v>Ueli</v>
      </c>
      <c r="D9" s="1">
        <f>'Teilnehmer nach Sektionen'!D34</f>
        <v>55</v>
      </c>
      <c r="E9" s="1">
        <f>'Teilnehmer nach Sektionen'!E34</f>
        <v>0</v>
      </c>
      <c r="F9" s="1" t="str">
        <f>'Teilnehmer nach Sektionen'!F34</f>
        <v>O</v>
      </c>
      <c r="G9" s="1">
        <f>'Teilnehmer nach Sektionen'!G34</f>
        <v>66</v>
      </c>
      <c r="H9" s="1"/>
    </row>
    <row r="10" spans="1:8" ht="12.75">
      <c r="A10" s="1">
        <v>5</v>
      </c>
      <c r="B10" s="1" t="str">
        <f>'Teilnehmer nach Sektionen'!B35</f>
        <v>Peier</v>
      </c>
      <c r="C10" s="1" t="str">
        <f>'Teilnehmer nach Sektionen'!C35</f>
        <v>Bruno</v>
      </c>
      <c r="D10" s="1">
        <f>'Teilnehmer nach Sektionen'!D35</f>
        <v>64</v>
      </c>
      <c r="E10" s="1">
        <f>'Teilnehmer nach Sektionen'!E35</f>
        <v>0</v>
      </c>
      <c r="F10" s="1" t="str">
        <f>'Teilnehmer nach Sektionen'!F35</f>
        <v>O</v>
      </c>
      <c r="G10" s="1">
        <f>'Teilnehmer nach Sektionen'!G35</f>
        <v>65</v>
      </c>
      <c r="H10" s="1"/>
    </row>
    <row r="11" spans="1:8" ht="12.75">
      <c r="A11" s="1">
        <v>6</v>
      </c>
      <c r="B11" s="1" t="str">
        <f>'Teilnehmer nach Sektionen'!B36</f>
        <v>Brunner</v>
      </c>
      <c r="C11" s="1" t="str">
        <f>'Teilnehmer nach Sektionen'!C36</f>
        <v>Joël</v>
      </c>
      <c r="D11" s="1">
        <f>'Teilnehmer nach Sektionen'!D36</f>
        <v>86</v>
      </c>
      <c r="E11" s="1">
        <f>'Teilnehmer nach Sektionen'!E36</f>
        <v>0</v>
      </c>
      <c r="F11" s="1" t="str">
        <f>'Teilnehmer nach Sektionen'!F36</f>
        <v>O</v>
      </c>
      <c r="G11" s="1">
        <f>'Teilnehmer nach Sektionen'!G36</f>
        <v>63</v>
      </c>
      <c r="H11" s="1"/>
    </row>
    <row r="12" spans="1:8" ht="12.75">
      <c r="A12" s="1">
        <v>7</v>
      </c>
      <c r="B12" s="1" t="str">
        <f>'Teilnehmer nach Sektionen'!B37</f>
        <v>Ghinolfi</v>
      </c>
      <c r="C12" s="1" t="str">
        <f>'Teilnehmer nach Sektionen'!C37</f>
        <v>Andre</v>
      </c>
      <c r="D12" s="1">
        <f>'Teilnehmer nach Sektionen'!D37</f>
        <v>50</v>
      </c>
      <c r="E12" s="1">
        <f>'Teilnehmer nach Sektionen'!E37</f>
        <v>0</v>
      </c>
      <c r="F12" s="1" t="str">
        <f>'Teilnehmer nach Sektionen'!F37</f>
        <v>O</v>
      </c>
      <c r="G12" s="1">
        <f>'Teilnehmer nach Sektionen'!G37</f>
        <v>63</v>
      </c>
      <c r="H12" s="1"/>
    </row>
    <row r="13" spans="1:9" ht="12.75">
      <c r="A13" s="1">
        <v>8</v>
      </c>
      <c r="B13" s="1" t="str">
        <f>'Teilnehmer nach Sektionen'!B40</f>
        <v>Schurtenberger</v>
      </c>
      <c r="C13" s="1" t="str">
        <f>'Teilnehmer nach Sektionen'!C40</f>
        <v>Christian</v>
      </c>
      <c r="D13" s="1">
        <f>'Teilnehmer nach Sektionen'!D40</f>
        <v>83</v>
      </c>
      <c r="E13" s="1">
        <f>'Teilnehmer nach Sektionen'!E40</f>
        <v>0</v>
      </c>
      <c r="F13" s="1" t="str">
        <f>'Teilnehmer nach Sektionen'!F40</f>
        <v>O</v>
      </c>
      <c r="G13" s="1">
        <f>'Teilnehmer nach Sektionen'!G40</f>
        <v>61</v>
      </c>
      <c r="H13" s="1"/>
      <c r="I13" s="1"/>
    </row>
    <row r="14" spans="1:9" ht="12.75">
      <c r="A14" s="1">
        <v>9</v>
      </c>
      <c r="B14" s="1" t="str">
        <f>'Teilnehmer nach Sektionen'!B39</f>
        <v>Peier</v>
      </c>
      <c r="C14" s="1" t="str">
        <f>'Teilnehmer nach Sektionen'!C39</f>
        <v>Bettina</v>
      </c>
      <c r="D14" s="1">
        <f>'Teilnehmer nach Sektionen'!D39</f>
        <v>63</v>
      </c>
      <c r="E14" s="1">
        <f>'Teilnehmer nach Sektionen'!E39</f>
        <v>0</v>
      </c>
      <c r="F14" s="1" t="str">
        <f>'Teilnehmer nach Sektionen'!F39</f>
        <v>O</v>
      </c>
      <c r="G14" s="1">
        <f>'Teilnehmer nach Sektionen'!G39</f>
        <v>61</v>
      </c>
      <c r="H14" s="1"/>
      <c r="I14" s="1"/>
    </row>
    <row r="15" spans="1:9" ht="12.75">
      <c r="A15" s="1">
        <v>10</v>
      </c>
      <c r="B15" s="1" t="str">
        <f>'Teilnehmer nach Sektionen'!B38</f>
        <v>Hafliger </v>
      </c>
      <c r="C15" s="1" t="str">
        <f>'Teilnehmer nach Sektionen'!C38</f>
        <v>Alfi</v>
      </c>
      <c r="D15" s="1">
        <f>'Teilnehmer nach Sektionen'!D38</f>
        <v>56</v>
      </c>
      <c r="E15" s="1">
        <f>'Teilnehmer nach Sektionen'!E38</f>
        <v>0</v>
      </c>
      <c r="F15" s="1" t="str">
        <f>'Teilnehmer nach Sektionen'!F38</f>
        <v>O</v>
      </c>
      <c r="G15" s="1">
        <f>'Teilnehmer nach Sektionen'!G38</f>
        <v>61</v>
      </c>
      <c r="H15" s="1"/>
      <c r="I15" s="1"/>
    </row>
    <row r="16" spans="1:8" ht="12.75">
      <c r="A16" s="6">
        <v>11</v>
      </c>
      <c r="B16" s="1" t="str">
        <f>'Teilnehmer nach Sektionen'!B52</f>
        <v>Vogt</v>
      </c>
      <c r="C16" s="1" t="str">
        <f>'Teilnehmer nach Sektionen'!C52</f>
        <v>Koni</v>
      </c>
      <c r="D16" s="1">
        <f>'Teilnehmer nach Sektionen'!D52</f>
        <v>56</v>
      </c>
      <c r="E16" s="1">
        <f>'Teilnehmer nach Sektionen'!E52</f>
        <v>0</v>
      </c>
      <c r="F16" s="1" t="str">
        <f>'Teilnehmer nach Sektionen'!F52</f>
        <v>O</v>
      </c>
      <c r="G16" s="1">
        <f>'Teilnehmer nach Sektionen'!G52</f>
        <v>61</v>
      </c>
      <c r="H16" s="19">
        <f>SUM(G6:G16)</f>
        <v>707</v>
      </c>
    </row>
    <row r="17" spans="1:8" ht="12.75">
      <c r="A17" s="1">
        <v>12</v>
      </c>
      <c r="B17" s="1" t="str">
        <f>'Teilnehmer nach Sektionen'!B41</f>
        <v>Richter</v>
      </c>
      <c r="C17" s="1" t="str">
        <f>'Teilnehmer nach Sektionen'!C41</f>
        <v>Andre</v>
      </c>
      <c r="D17" s="1">
        <f>'Teilnehmer nach Sektionen'!D41</f>
        <v>93</v>
      </c>
      <c r="E17" s="1" t="str">
        <f>'Teilnehmer nach Sektionen'!E41</f>
        <v>x</v>
      </c>
      <c r="F17" s="1" t="str">
        <f>'Teilnehmer nach Sektionen'!F41</f>
        <v>O</v>
      </c>
      <c r="G17" s="1">
        <f>'Teilnehmer nach Sektionen'!G41</f>
        <v>60</v>
      </c>
      <c r="H17" s="1"/>
    </row>
    <row r="18" spans="1:9" ht="12.75">
      <c r="A18" s="1">
        <v>13</v>
      </c>
      <c r="B18" s="1" t="str">
        <f>'Teilnehmer nach Sektionen'!B43</f>
        <v>Kohler</v>
      </c>
      <c r="C18" s="1" t="str">
        <f>'Teilnehmer nach Sektionen'!C43</f>
        <v>Thomas</v>
      </c>
      <c r="D18" s="1">
        <f>'Teilnehmer nach Sektionen'!D43</f>
        <v>66</v>
      </c>
      <c r="E18" s="1">
        <f>'Teilnehmer nach Sektionen'!E43</f>
        <v>0</v>
      </c>
      <c r="F18" s="1" t="str">
        <f>'Teilnehmer nach Sektionen'!F43</f>
        <v>O</v>
      </c>
      <c r="G18" s="1">
        <f>'Teilnehmer nach Sektionen'!G43</f>
        <v>59</v>
      </c>
      <c r="H18" s="1"/>
      <c r="I18" s="10"/>
    </row>
    <row r="19" spans="1:8" ht="12.75">
      <c r="A19" s="1">
        <v>14</v>
      </c>
      <c r="B19" s="1" t="str">
        <f>'Teilnehmer nach Sektionen'!B42</f>
        <v>Bächli</v>
      </c>
      <c r="C19" s="1" t="str">
        <f>'Teilnehmer nach Sektionen'!C42</f>
        <v>Silvio</v>
      </c>
      <c r="D19" s="1">
        <f>'Teilnehmer nach Sektionen'!D42</f>
        <v>49</v>
      </c>
      <c r="E19" s="1">
        <f>'Teilnehmer nach Sektionen'!E42</f>
        <v>0</v>
      </c>
      <c r="F19" s="1" t="str">
        <f>'Teilnehmer nach Sektionen'!F42</f>
        <v>O</v>
      </c>
      <c r="G19" s="1">
        <f>'Teilnehmer nach Sektionen'!G42</f>
        <v>59</v>
      </c>
      <c r="H19" s="1"/>
    </row>
    <row r="20" spans="1:9" ht="12.75">
      <c r="A20" s="1">
        <v>15</v>
      </c>
      <c r="B20" s="1" t="str">
        <f>'Teilnehmer nach Sektionen'!B51</f>
        <v>Habicht</v>
      </c>
      <c r="C20" s="1" t="str">
        <f>'Teilnehmer nach Sektionen'!C51</f>
        <v>Louis</v>
      </c>
      <c r="D20" s="1">
        <f>'Teilnehmer nach Sektionen'!D51</f>
        <v>35</v>
      </c>
      <c r="E20" s="1">
        <f>'Teilnehmer nach Sektionen'!E51</f>
        <v>0</v>
      </c>
      <c r="F20" s="1" t="str">
        <f>'Teilnehmer nach Sektionen'!F51</f>
        <v>O</v>
      </c>
      <c r="G20" s="1">
        <f>'Teilnehmer nach Sektionen'!G51</f>
        <v>56</v>
      </c>
      <c r="H20" s="1"/>
      <c r="I20" s="1"/>
    </row>
    <row r="21" spans="1:9" ht="12.75">
      <c r="A21" s="1">
        <v>16</v>
      </c>
      <c r="B21" s="1" t="str">
        <f>'Teilnehmer nach Sektionen'!B44</f>
        <v>Vögele</v>
      </c>
      <c r="C21" s="1" t="str">
        <f>'Teilnehmer nach Sektionen'!C44</f>
        <v>Anton</v>
      </c>
      <c r="D21" s="1">
        <f>'Teilnehmer nach Sektionen'!D44</f>
        <v>35</v>
      </c>
      <c r="E21" s="1">
        <f>'Teilnehmer nach Sektionen'!E44</f>
        <v>0</v>
      </c>
      <c r="F21" s="1" t="str">
        <f>'Teilnehmer nach Sektionen'!F44</f>
        <v>O</v>
      </c>
      <c r="G21" s="1">
        <f>'Teilnehmer nach Sektionen'!G44</f>
        <v>55</v>
      </c>
      <c r="H21" s="1"/>
      <c r="I21" s="1"/>
    </row>
    <row r="22" spans="1:9" ht="12.75">
      <c r="A22" s="1">
        <v>17</v>
      </c>
      <c r="B22" s="1" t="str">
        <f>'Teilnehmer nach Sektionen'!B45</f>
        <v>Liechti</v>
      </c>
      <c r="C22" s="1" t="str">
        <f>'Teilnehmer nach Sektionen'!C45</f>
        <v>Walter</v>
      </c>
      <c r="D22" s="1">
        <f>'Teilnehmer nach Sektionen'!D45</f>
        <v>63</v>
      </c>
      <c r="E22" s="1">
        <f>'Teilnehmer nach Sektionen'!E45</f>
        <v>0</v>
      </c>
      <c r="F22" s="1" t="str">
        <f>'Teilnehmer nach Sektionen'!F45</f>
        <v>O</v>
      </c>
      <c r="G22" s="1">
        <f>'Teilnehmer nach Sektionen'!G45</f>
        <v>53</v>
      </c>
      <c r="H22" s="1"/>
      <c r="I22" s="1"/>
    </row>
    <row r="23" spans="1:9" ht="12.75">
      <c r="A23" s="1">
        <v>18</v>
      </c>
      <c r="B23" s="1" t="str">
        <f>'Teilnehmer nach Sektionen'!B46</f>
        <v>Schmidt</v>
      </c>
      <c r="C23" s="1" t="str">
        <f>'Teilnehmer nach Sektionen'!C46</f>
        <v>Patrik</v>
      </c>
      <c r="D23" s="1">
        <f>'Teilnehmer nach Sektionen'!D46</f>
        <v>94</v>
      </c>
      <c r="E23" s="1" t="str">
        <f>'Teilnehmer nach Sektionen'!E46</f>
        <v>x</v>
      </c>
      <c r="F23" s="1" t="str">
        <f>'Teilnehmer nach Sektionen'!F46</f>
        <v>O</v>
      </c>
      <c r="G23" s="1">
        <f>'Teilnehmer nach Sektionen'!G46</f>
        <v>52</v>
      </c>
      <c r="H23" s="1"/>
      <c r="I23" s="1"/>
    </row>
    <row r="24" spans="1:9" ht="12.75">
      <c r="A24" s="1">
        <v>19</v>
      </c>
      <c r="B24" s="1" t="str">
        <f>'Teilnehmer nach Sektionen'!B47</f>
        <v>Häusermann</v>
      </c>
      <c r="C24" s="1" t="str">
        <f>'Teilnehmer nach Sektionen'!C47</f>
        <v>Walter</v>
      </c>
      <c r="D24" s="1">
        <f>'Teilnehmer nach Sektionen'!D47</f>
        <v>58</v>
      </c>
      <c r="E24" s="1">
        <f>'Teilnehmer nach Sektionen'!E47</f>
        <v>0</v>
      </c>
      <c r="F24" s="1" t="str">
        <f>'Teilnehmer nach Sektionen'!F47</f>
        <v>O</v>
      </c>
      <c r="G24" s="1">
        <f>'Teilnehmer nach Sektionen'!G47</f>
        <v>52</v>
      </c>
      <c r="H24" s="1"/>
      <c r="I24" s="1"/>
    </row>
    <row r="25" spans="1:9" ht="12.75">
      <c r="A25" s="6">
        <v>20</v>
      </c>
      <c r="B25" s="1" t="str">
        <f>'Teilnehmer nach Sektionen'!B48</f>
        <v>Schmidt</v>
      </c>
      <c r="C25" s="1" t="str">
        <f>'Teilnehmer nach Sektionen'!C48</f>
        <v>Giorgio</v>
      </c>
      <c r="D25" s="1">
        <f>'Teilnehmer nach Sektionen'!D48</f>
        <v>52</v>
      </c>
      <c r="E25" s="1">
        <f>'Teilnehmer nach Sektionen'!E48</f>
        <v>0</v>
      </c>
      <c r="F25" s="1" t="str">
        <f>'Teilnehmer nach Sektionen'!F48</f>
        <v>O</v>
      </c>
      <c r="G25" s="1">
        <f>'Teilnehmer nach Sektionen'!G48</f>
        <v>48</v>
      </c>
      <c r="H25" s="1"/>
      <c r="I25" s="1"/>
    </row>
    <row r="26" spans="1:9" ht="12.75">
      <c r="A26" s="1">
        <v>21</v>
      </c>
      <c r="B26" s="1" t="str">
        <f>'Teilnehmer nach Sektionen'!B49</f>
        <v>Hausherr</v>
      </c>
      <c r="C26" s="1" t="str">
        <f>'Teilnehmer nach Sektionen'!C49</f>
        <v>Theres</v>
      </c>
      <c r="D26" s="1">
        <f>'Teilnehmer nach Sektionen'!D49</f>
        <v>29</v>
      </c>
      <c r="E26" s="1">
        <f>'Teilnehmer nach Sektionen'!E49</f>
        <v>0</v>
      </c>
      <c r="F26" s="1" t="str">
        <f>'Teilnehmer nach Sektionen'!F49</f>
        <v>O</v>
      </c>
      <c r="G26" s="1">
        <f>'Teilnehmer nach Sektionen'!G49</f>
        <v>41</v>
      </c>
      <c r="H26" s="1"/>
      <c r="I26" s="1"/>
    </row>
    <row r="27" spans="1:9" ht="12.75">
      <c r="A27" s="1">
        <v>22</v>
      </c>
      <c r="B27" s="1" t="str">
        <f>'Teilnehmer nach Sektionen'!B50</f>
        <v>Z'Graggen</v>
      </c>
      <c r="C27" s="1" t="str">
        <f>'Teilnehmer nach Sektionen'!C50</f>
        <v>Gian</v>
      </c>
      <c r="D27" s="1">
        <f>'Teilnehmer nach Sektionen'!D50</f>
        <v>99</v>
      </c>
      <c r="E27" s="1" t="str">
        <f>'Teilnehmer nach Sektionen'!E50</f>
        <v>x</v>
      </c>
      <c r="F27" s="1" t="str">
        <f>'Teilnehmer nach Sektionen'!F50</f>
        <v>O</v>
      </c>
      <c r="G27" s="1">
        <f>'Teilnehmer nach Sektionen'!G50</f>
        <v>36</v>
      </c>
      <c r="H27" s="1">
        <f>SUM(G17:G27)</f>
        <v>571</v>
      </c>
      <c r="I27" s="1"/>
    </row>
    <row r="28" spans="2:9" ht="12.75">
      <c r="B28" s="1"/>
      <c r="C28" s="1"/>
      <c r="D28" s="1"/>
      <c r="E28" s="1"/>
      <c r="G28" s="1"/>
      <c r="H28" s="1"/>
      <c r="I28" s="6"/>
    </row>
    <row r="29" spans="2:9" ht="12.75">
      <c r="B29" s="1"/>
      <c r="C29" s="1"/>
      <c r="D29" s="1"/>
      <c r="E29" s="1"/>
      <c r="G29" s="1"/>
      <c r="H29" s="1"/>
      <c r="I29" s="1"/>
    </row>
    <row r="30" spans="2:8" ht="12.75">
      <c r="B30" s="1"/>
      <c r="C30" s="1"/>
      <c r="D30" s="1"/>
      <c r="E30" s="1"/>
      <c r="G30" s="1"/>
      <c r="H30" s="1"/>
    </row>
    <row r="31" spans="2:8" ht="12.75">
      <c r="B31" s="1"/>
      <c r="C31" s="1"/>
      <c r="D31" s="1"/>
      <c r="E31" s="1"/>
      <c r="G31" s="1"/>
      <c r="H31" s="1"/>
    </row>
    <row r="32" spans="1:9" ht="12.75">
      <c r="A32" s="18"/>
      <c r="B32" s="1"/>
      <c r="C32" s="1"/>
      <c r="D32" s="1"/>
      <c r="E32" s="1"/>
      <c r="G32" s="1"/>
      <c r="H32" s="1"/>
      <c r="I32" s="6"/>
    </row>
    <row r="33" spans="2:9" ht="12.75">
      <c r="B33" s="1"/>
      <c r="C33" s="1"/>
      <c r="D33" s="1"/>
      <c r="E33" s="1"/>
      <c r="G33" s="1"/>
      <c r="H33" s="1"/>
      <c r="I33" s="1"/>
    </row>
    <row r="34" spans="2:8" ht="12.75">
      <c r="B34" s="1"/>
      <c r="C34" s="1"/>
      <c r="D34" s="1"/>
      <c r="E34" s="1"/>
      <c r="G34" s="1"/>
      <c r="H34" s="6"/>
    </row>
    <row r="35" spans="2:9" ht="12.75">
      <c r="B35" s="1"/>
      <c r="C35" s="1"/>
      <c r="D35" s="1"/>
      <c r="E35" s="1"/>
      <c r="G35" s="1"/>
      <c r="H35" s="1"/>
      <c r="I35" s="1"/>
    </row>
    <row r="36" spans="2:8" ht="12.75">
      <c r="B36" s="1"/>
      <c r="C36" s="1"/>
      <c r="D36" s="1"/>
      <c r="E36" s="1"/>
      <c r="G36" s="1"/>
      <c r="H36" s="1"/>
    </row>
    <row r="37" spans="2:8" ht="12.75">
      <c r="B37" s="1"/>
      <c r="C37" s="1"/>
      <c r="D37" s="1"/>
      <c r="E37" s="1"/>
      <c r="G37" s="1"/>
      <c r="H37" s="1"/>
    </row>
    <row r="38" spans="2:9" ht="12.75">
      <c r="B38" s="1"/>
      <c r="C38" s="1"/>
      <c r="D38" s="1"/>
      <c r="E38" s="1"/>
      <c r="G38" s="1"/>
      <c r="H38" s="1"/>
      <c r="I38" s="1"/>
    </row>
    <row r="39" spans="1:8" ht="15.75">
      <c r="A39" s="4"/>
      <c r="B39" s="1"/>
      <c r="C39" s="1"/>
      <c r="D39" s="1"/>
      <c r="E39" s="1"/>
      <c r="G39" s="1"/>
      <c r="H39" s="12"/>
    </row>
    <row r="40" spans="1:8" ht="12.75">
      <c r="A40" s="1" t="s">
        <v>10</v>
      </c>
      <c r="B40" s="1"/>
      <c r="D40" s="1"/>
      <c r="E40" s="1"/>
      <c r="G40" s="1"/>
      <c r="H40" s="13">
        <f>H16</f>
        <v>707</v>
      </c>
    </row>
    <row r="41" spans="1:8" ht="12.75">
      <c r="A41" s="1" t="s">
        <v>11</v>
      </c>
      <c r="B41" s="1"/>
      <c r="D41" s="1"/>
      <c r="E41" s="1"/>
      <c r="G41" s="1"/>
      <c r="H41" s="13">
        <f>H27*0.02</f>
        <v>11.42</v>
      </c>
    </row>
    <row r="42" spans="1:8" ht="12.75">
      <c r="A42" s="1" t="s">
        <v>12</v>
      </c>
      <c r="B42" s="1"/>
      <c r="D42" s="1"/>
      <c r="E42" s="1"/>
      <c r="G42" s="1"/>
      <c r="H42" s="13">
        <f>SUM(H40:H41)</f>
        <v>718.42</v>
      </c>
    </row>
    <row r="43" spans="1:8" ht="12.75">
      <c r="A43" s="1" t="s">
        <v>18</v>
      </c>
      <c r="B43" s="1"/>
      <c r="D43" s="1"/>
      <c r="E43" s="1"/>
      <c r="G43" s="1"/>
      <c r="H43" s="13">
        <f>'Teilnehmer nach Sektionen'!J31/2</f>
        <v>11</v>
      </c>
    </row>
    <row r="44" spans="1:8" ht="15.75">
      <c r="A44" s="4" t="s">
        <v>9</v>
      </c>
      <c r="B44" s="1"/>
      <c r="C44" s="1"/>
      <c r="D44" s="1"/>
      <c r="E44" s="1"/>
      <c r="G44" s="1"/>
      <c r="H44" s="12">
        <f>SUM(H42)/H43</f>
        <v>65.31090909090909</v>
      </c>
    </row>
    <row r="45" spans="2:7" ht="12.75">
      <c r="B45" s="1"/>
      <c r="C45" s="1"/>
      <c r="D45" s="1"/>
      <c r="E45" s="1"/>
      <c r="G45" s="1"/>
    </row>
    <row r="46" spans="2:7" ht="12.75">
      <c r="B46" s="1"/>
      <c r="C46" s="1"/>
      <c r="D46" s="1"/>
      <c r="E46" s="1"/>
      <c r="G46" s="1"/>
    </row>
    <row r="47" spans="2:7" ht="12.75">
      <c r="B47" s="1"/>
      <c r="C47" s="1"/>
      <c r="D47" s="1"/>
      <c r="E47" s="1"/>
      <c r="G47" s="1"/>
    </row>
    <row r="48" spans="2:7" ht="12.75">
      <c r="B48" s="1"/>
      <c r="C48" s="1"/>
      <c r="D48" s="1"/>
      <c r="E48" s="1"/>
      <c r="G48" s="1"/>
    </row>
    <row r="49" spans="2:7" ht="12.75">
      <c r="B49" s="1"/>
      <c r="C49" s="1"/>
      <c r="D49" s="1"/>
      <c r="E49" s="1"/>
      <c r="G49" s="1"/>
    </row>
    <row r="50" spans="2:7" ht="12.75">
      <c r="B50" s="1"/>
      <c r="C50" s="1"/>
      <c r="D50" s="1"/>
      <c r="E50" s="1"/>
      <c r="G50" s="1"/>
    </row>
    <row r="51" spans="2:7" ht="12.75">
      <c r="B51" s="1"/>
      <c r="C51" s="1"/>
      <c r="D51" s="1"/>
      <c r="E51" s="1"/>
      <c r="G51" s="1"/>
    </row>
    <row r="52" spans="2:7" ht="12.75">
      <c r="B52" s="1"/>
      <c r="C52" s="1"/>
      <c r="D52" s="1"/>
      <c r="E52" s="1"/>
      <c r="G52" s="1"/>
    </row>
    <row r="53" spans="2:7" ht="12.75">
      <c r="B53" s="1"/>
      <c r="C53" s="1"/>
      <c r="D53" s="1"/>
      <c r="E53" s="1"/>
      <c r="G53" s="1"/>
    </row>
    <row r="54" spans="2:7" ht="12.75">
      <c r="B54" s="1"/>
      <c r="C54" s="1"/>
      <c r="D54" s="1"/>
      <c r="E54" s="1"/>
      <c r="G54" s="1"/>
    </row>
    <row r="55" spans="2:7" ht="12.75">
      <c r="B55" s="1"/>
      <c r="C55" s="1"/>
      <c r="D55" s="1"/>
      <c r="E55" s="1"/>
      <c r="G55" s="1"/>
    </row>
    <row r="56" spans="2:7" ht="12.75">
      <c r="B56" s="1"/>
      <c r="C56" s="1"/>
      <c r="D56" s="1"/>
      <c r="E56" s="1"/>
      <c r="G56" s="1"/>
    </row>
    <row r="57" spans="2:7" ht="12.75">
      <c r="B57" s="1"/>
      <c r="C57" s="1"/>
      <c r="D57" s="1"/>
      <c r="E57" s="1"/>
      <c r="G57" s="1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73"/>
  <sheetViews>
    <sheetView workbookViewId="0" topLeftCell="A1">
      <selection activeCell="A1" sqref="A1"/>
    </sheetView>
  </sheetViews>
  <sheetFormatPr defaultColWidth="11.421875" defaultRowHeight="12.75"/>
  <cols>
    <col min="1" max="1" width="4.8515625" style="1" customWidth="1"/>
    <col min="2" max="3" width="14.7109375" style="0" customWidth="1"/>
    <col min="4" max="5" width="4.7109375" style="0" customWidth="1"/>
    <col min="6" max="6" width="7.28125" style="9" customWidth="1"/>
    <col min="7" max="7" width="8.7109375" style="0" customWidth="1"/>
    <col min="8" max="8" width="9.57421875" style="13" customWidth="1"/>
    <col min="9" max="9" width="14.140625" style="0" customWidth="1"/>
  </cols>
  <sheetData>
    <row r="1" spans="1:8" s="3" customFormat="1" ht="20.25">
      <c r="A1" s="2" t="s">
        <v>87</v>
      </c>
      <c r="F1" s="7"/>
      <c r="H1" s="11"/>
    </row>
    <row r="3" spans="1:8" s="5" customFormat="1" ht="15.75">
      <c r="A3" s="4" t="s">
        <v>22</v>
      </c>
      <c r="F3" s="8"/>
      <c r="H3" s="12"/>
    </row>
    <row r="5" spans="1:9" ht="12.75">
      <c r="A5" s="1" t="s">
        <v>4</v>
      </c>
      <c r="B5" s="1" t="s">
        <v>0</v>
      </c>
      <c r="C5" s="1" t="s">
        <v>5</v>
      </c>
      <c r="D5" s="1" t="s">
        <v>2</v>
      </c>
      <c r="E5" s="1" t="s">
        <v>6</v>
      </c>
      <c r="F5" s="9" t="s">
        <v>1</v>
      </c>
      <c r="G5" s="1" t="s">
        <v>3</v>
      </c>
      <c r="H5" s="13" t="s">
        <v>13</v>
      </c>
      <c r="I5" s="1"/>
    </row>
    <row r="6" spans="1:9" ht="19.5" customHeight="1">
      <c r="A6" s="19">
        <v>1</v>
      </c>
      <c r="B6" s="19" t="str">
        <f>'Teilnehmer nach Sektionen'!B7</f>
        <v>Fischer</v>
      </c>
      <c r="C6" s="19" t="str">
        <f>'Teilnehmer nach Sektionen'!C7</f>
        <v>Hansueli</v>
      </c>
      <c r="D6" s="19">
        <f>'Teilnehmer nach Sektionen'!D7</f>
        <v>55</v>
      </c>
      <c r="E6" s="19"/>
      <c r="F6" s="19" t="str">
        <f>'Teilnehmer nach Sektionen'!F7</f>
        <v>J</v>
      </c>
      <c r="G6" s="19">
        <f>'Teilnehmer nach Sektionen'!G7</f>
        <v>71</v>
      </c>
      <c r="I6" s="1"/>
    </row>
    <row r="7" spans="1:9" ht="12.75">
      <c r="A7" s="19">
        <v>2</v>
      </c>
      <c r="B7" s="19" t="str">
        <f>'Teilnehmer nach Sektionen'!B8</f>
        <v>Rütimann</v>
      </c>
      <c r="C7" s="19" t="str">
        <f>'Teilnehmer nach Sektionen'!C8</f>
        <v>Alfons</v>
      </c>
      <c r="D7" s="19">
        <f>'Teilnehmer nach Sektionen'!D8</f>
        <v>39</v>
      </c>
      <c r="E7" s="19"/>
      <c r="F7" s="19" t="str">
        <f>'Teilnehmer nach Sektionen'!F8</f>
        <v>J</v>
      </c>
      <c r="G7" s="19">
        <f>'Teilnehmer nach Sektionen'!G8</f>
        <v>70</v>
      </c>
      <c r="H7" s="14"/>
      <c r="I7" s="1"/>
    </row>
    <row r="8" spans="1:9" ht="12.75">
      <c r="A8" s="19">
        <v>3</v>
      </c>
      <c r="B8" s="19" t="str">
        <f>'Teilnehmer nach Sektionen'!B10</f>
        <v>Rütimann</v>
      </c>
      <c r="C8" s="19" t="str">
        <f>'Teilnehmer nach Sektionen'!C10</f>
        <v>Beda</v>
      </c>
      <c r="D8" s="19">
        <f>'Teilnehmer nach Sektionen'!D10</f>
        <v>43</v>
      </c>
      <c r="E8" s="19"/>
      <c r="F8" s="19" t="str">
        <f>'Teilnehmer nach Sektionen'!F10</f>
        <v>J</v>
      </c>
      <c r="G8" s="19">
        <f>'Teilnehmer nach Sektionen'!G10</f>
        <v>69</v>
      </c>
      <c r="H8" s="14"/>
      <c r="I8" s="1"/>
    </row>
    <row r="9" spans="1:9" ht="12.75">
      <c r="A9" s="1">
        <v>4</v>
      </c>
      <c r="B9" s="18" t="str">
        <f>'Teilnehmer nach Sektionen'!B9</f>
        <v>Bürgisser</v>
      </c>
      <c r="C9" s="18" t="str">
        <f>'Teilnehmer nach Sektionen'!C9</f>
        <v>Albert</v>
      </c>
      <c r="D9" s="18">
        <f>'Teilnehmer nach Sektionen'!D9</f>
        <v>59</v>
      </c>
      <c r="E9" s="18"/>
      <c r="F9" s="18" t="str">
        <f>'Teilnehmer nach Sektionen'!F9</f>
        <v>J</v>
      </c>
      <c r="G9" s="18">
        <f>'Teilnehmer nach Sektionen'!G9</f>
        <v>69</v>
      </c>
      <c r="I9" s="1"/>
    </row>
    <row r="10" spans="1:9" ht="12.75">
      <c r="A10" s="1">
        <v>5</v>
      </c>
      <c r="B10" s="1" t="str">
        <f>'Teilnehmer nach Sektionen'!B11</f>
        <v>Bühler</v>
      </c>
      <c r="C10" s="1" t="str">
        <f>'Teilnehmer nach Sektionen'!C11</f>
        <v>Adi</v>
      </c>
      <c r="D10" s="1">
        <f>'Teilnehmer nach Sektionen'!D11</f>
        <v>75</v>
      </c>
      <c r="E10" s="1"/>
      <c r="F10" s="1" t="str">
        <f>'Teilnehmer nach Sektionen'!F11</f>
        <v>J</v>
      </c>
      <c r="G10" s="1">
        <f>'Teilnehmer nach Sektionen'!G11</f>
        <v>66</v>
      </c>
      <c r="H10" s="21"/>
      <c r="I10" s="1"/>
    </row>
    <row r="11" spans="1:9" ht="12.75">
      <c r="A11" s="1">
        <v>6</v>
      </c>
      <c r="B11" s="1" t="str">
        <f>'Teilnehmer nach Sektionen'!B12</f>
        <v>Bühler</v>
      </c>
      <c r="C11" s="1" t="str">
        <f>'Teilnehmer nach Sektionen'!C12</f>
        <v>Herbert</v>
      </c>
      <c r="D11" s="1">
        <f>'Teilnehmer nach Sektionen'!D12</f>
        <v>42</v>
      </c>
      <c r="E11" s="1"/>
      <c r="F11" s="1" t="str">
        <f>'Teilnehmer nach Sektionen'!F12</f>
        <v>J</v>
      </c>
      <c r="G11" s="1">
        <f>'Teilnehmer nach Sektionen'!G12</f>
        <v>65</v>
      </c>
      <c r="I11" s="1"/>
    </row>
    <row r="12" spans="1:9" ht="12.75">
      <c r="A12" s="1">
        <v>7</v>
      </c>
      <c r="B12" s="1" t="str">
        <f>'Teilnehmer nach Sektionen'!B14</f>
        <v>Huber</v>
      </c>
      <c r="C12" s="1" t="str">
        <f>'Teilnehmer nach Sektionen'!C14</f>
        <v>Bruno</v>
      </c>
      <c r="D12" s="1">
        <f>'Teilnehmer nach Sektionen'!D14</f>
        <v>54</v>
      </c>
      <c r="E12" s="1"/>
      <c r="F12" s="1" t="str">
        <f>'Teilnehmer nach Sektionen'!F14</f>
        <v>J</v>
      </c>
      <c r="G12" s="1">
        <f>'Teilnehmer nach Sektionen'!G14</f>
        <v>65</v>
      </c>
      <c r="I12" s="1"/>
    </row>
    <row r="13" spans="1:9" ht="12.75">
      <c r="A13" s="1">
        <v>8</v>
      </c>
      <c r="B13" s="1" t="str">
        <f>'Teilnehmer nach Sektionen'!B16</f>
        <v>Peixero</v>
      </c>
      <c r="C13" s="1" t="str">
        <f>'Teilnehmer nach Sektionen'!C16</f>
        <v>Candido</v>
      </c>
      <c r="D13" s="1">
        <f>'Teilnehmer nach Sektionen'!D16</f>
        <v>73</v>
      </c>
      <c r="E13" s="1"/>
      <c r="F13" s="1" t="str">
        <f>'Teilnehmer nach Sektionen'!F16</f>
        <v>J</v>
      </c>
      <c r="G13" s="1">
        <f>'Teilnehmer nach Sektionen'!G16</f>
        <v>65</v>
      </c>
      <c r="I13" s="1"/>
    </row>
    <row r="14" spans="1:9" ht="12.75">
      <c r="A14" s="1">
        <v>9</v>
      </c>
      <c r="B14" s="1" t="str">
        <f>'Teilnehmer nach Sektionen'!B13</f>
        <v>Bühler</v>
      </c>
      <c r="C14" s="1" t="str">
        <f>'Teilnehmer nach Sektionen'!C13</f>
        <v>Patrizia</v>
      </c>
      <c r="D14" s="1">
        <f>'Teilnehmer nach Sektionen'!D13</f>
        <v>77</v>
      </c>
      <c r="E14" s="1"/>
      <c r="F14" s="1" t="str">
        <f>'Teilnehmer nach Sektionen'!F13</f>
        <v>J</v>
      </c>
      <c r="G14" s="1">
        <f>'Teilnehmer nach Sektionen'!G13</f>
        <v>65</v>
      </c>
      <c r="I14" s="13"/>
    </row>
    <row r="15" spans="1:9" ht="12.75">
      <c r="A15" s="1">
        <v>10</v>
      </c>
      <c r="B15" s="1" t="str">
        <f>'Teilnehmer nach Sektionen'!B15</f>
        <v>Kaufmann</v>
      </c>
      <c r="C15" s="1" t="str">
        <f>'Teilnehmer nach Sektionen'!C15</f>
        <v>Simon</v>
      </c>
      <c r="D15" s="1">
        <f>'Teilnehmer nach Sektionen'!D15</f>
        <v>91</v>
      </c>
      <c r="E15" s="1"/>
      <c r="F15" s="1" t="str">
        <f>'Teilnehmer nach Sektionen'!F15</f>
        <v>J</v>
      </c>
      <c r="G15" s="1">
        <f>'Teilnehmer nach Sektionen'!G15</f>
        <v>65</v>
      </c>
      <c r="I15" s="1"/>
    </row>
    <row r="16" spans="1:9" ht="12.75">
      <c r="A16" s="1">
        <v>11</v>
      </c>
      <c r="B16" s="1" t="str">
        <f>'Teilnehmer nach Sektionen'!B17</f>
        <v>Tozzo</v>
      </c>
      <c r="C16" s="1" t="str">
        <f>'Teilnehmer nach Sektionen'!C17</f>
        <v>Manuela</v>
      </c>
      <c r="D16" s="1">
        <f>'Teilnehmer nach Sektionen'!D17</f>
        <v>76</v>
      </c>
      <c r="E16" s="1"/>
      <c r="F16" s="1" t="str">
        <f>'Teilnehmer nach Sektionen'!F17</f>
        <v>J</v>
      </c>
      <c r="G16" s="1">
        <f>'Teilnehmer nach Sektionen'!G17</f>
        <v>64</v>
      </c>
      <c r="I16" s="1"/>
    </row>
    <row r="17" spans="1:9" ht="12.75">
      <c r="A17" s="1">
        <v>12</v>
      </c>
      <c r="B17" s="1" t="str">
        <f>'Teilnehmer nach Sektionen'!B18</f>
        <v>Eberli</v>
      </c>
      <c r="C17" s="1" t="str">
        <f>'Teilnehmer nach Sektionen'!C18</f>
        <v>Marianne</v>
      </c>
      <c r="D17" s="1">
        <f>'Teilnehmer nach Sektionen'!D18</f>
        <v>52</v>
      </c>
      <c r="E17" s="1"/>
      <c r="F17" s="1" t="str">
        <f>'Teilnehmer nach Sektionen'!F18</f>
        <v>J</v>
      </c>
      <c r="G17" s="1">
        <f>'Teilnehmer nach Sektionen'!G18</f>
        <v>63</v>
      </c>
      <c r="H17" s="24">
        <f>SUM(G6:G17)</f>
        <v>797</v>
      </c>
      <c r="I17" s="1"/>
    </row>
    <row r="18" spans="1:9" ht="12.75">
      <c r="A18" s="1">
        <v>13</v>
      </c>
      <c r="B18" s="1" t="str">
        <f>'Teilnehmer nach Sektionen'!B19</f>
        <v>Koch</v>
      </c>
      <c r="C18" s="1" t="str">
        <f>'Teilnehmer nach Sektionen'!C19</f>
        <v>Sepp</v>
      </c>
      <c r="D18" s="1">
        <f>'Teilnehmer nach Sektionen'!D19</f>
        <v>61</v>
      </c>
      <c r="E18" s="1"/>
      <c r="F18" s="1" t="str">
        <f>'Teilnehmer nach Sektionen'!F19</f>
        <v>J</v>
      </c>
      <c r="G18" s="1">
        <f>'Teilnehmer nach Sektionen'!G19</f>
        <v>63</v>
      </c>
      <c r="H18" s="16"/>
      <c r="I18" s="1"/>
    </row>
    <row r="19" spans="1:9" ht="12.75">
      <c r="A19" s="1">
        <v>14</v>
      </c>
      <c r="B19" s="1" t="str">
        <f>'Teilnehmer nach Sektionen'!B21</f>
        <v>Wicki</v>
      </c>
      <c r="C19" s="1" t="str">
        <f>'Teilnehmer nach Sektionen'!C21</f>
        <v>Ernst</v>
      </c>
      <c r="D19" s="1">
        <f>'Teilnehmer nach Sektionen'!D21</f>
        <v>46</v>
      </c>
      <c r="E19" s="1"/>
      <c r="F19" s="1" t="str">
        <f>'Teilnehmer nach Sektionen'!F21</f>
        <v>J</v>
      </c>
      <c r="G19" s="1">
        <f>'Teilnehmer nach Sektionen'!G21</f>
        <v>62</v>
      </c>
      <c r="I19" s="1"/>
    </row>
    <row r="20" spans="1:9" ht="12.75">
      <c r="A20" s="1">
        <v>15</v>
      </c>
      <c r="B20" s="1" t="str">
        <f>'Teilnehmer nach Sektionen'!B20</f>
        <v>Rütimann</v>
      </c>
      <c r="C20" s="1" t="str">
        <f>'Teilnehmer nach Sektionen'!C20</f>
        <v>Arthur</v>
      </c>
      <c r="D20" s="1">
        <f>'Teilnehmer nach Sektionen'!D20</f>
        <v>47</v>
      </c>
      <c r="E20" s="1"/>
      <c r="F20" s="1" t="str">
        <f>'Teilnehmer nach Sektionen'!F20</f>
        <v>J</v>
      </c>
      <c r="G20" s="1">
        <f>'Teilnehmer nach Sektionen'!G20</f>
        <v>62</v>
      </c>
      <c r="I20" s="1"/>
    </row>
    <row r="21" spans="1:9" ht="12.75">
      <c r="A21" s="1">
        <v>16</v>
      </c>
      <c r="B21" s="1" t="str">
        <f>'Teilnehmer nach Sektionen'!B30</f>
        <v>Bühler</v>
      </c>
      <c r="C21" s="1" t="str">
        <f>'Teilnehmer nach Sektionen'!C30</f>
        <v>Theo</v>
      </c>
      <c r="D21" s="1">
        <f>'Teilnehmer nach Sektionen'!D30</f>
        <v>59</v>
      </c>
      <c r="E21" s="1"/>
      <c r="F21" s="1" t="str">
        <f>'Teilnehmer nach Sektionen'!F30</f>
        <v>J</v>
      </c>
      <c r="G21" s="1">
        <f>'Teilnehmer nach Sektionen'!G30</f>
        <v>61</v>
      </c>
      <c r="I21" s="1"/>
    </row>
    <row r="22" spans="1:9" ht="12.75">
      <c r="A22" s="1">
        <v>17</v>
      </c>
      <c r="B22" s="1" t="str">
        <f>'Teilnehmer nach Sektionen'!B22</f>
        <v>Mai</v>
      </c>
      <c r="C22" s="1" t="str">
        <f>'Teilnehmer nach Sektionen'!C22</f>
        <v>Daniel</v>
      </c>
      <c r="D22" s="1">
        <f>'Teilnehmer nach Sektionen'!D22</f>
        <v>87</v>
      </c>
      <c r="E22" s="1"/>
      <c r="F22" s="1" t="str">
        <f>'Teilnehmer nach Sektionen'!F22</f>
        <v>J</v>
      </c>
      <c r="G22" s="1">
        <f>'Teilnehmer nach Sektionen'!G22</f>
        <v>61</v>
      </c>
      <c r="I22" s="1"/>
    </row>
    <row r="23" spans="1:9" ht="12.75">
      <c r="A23" s="1">
        <v>18</v>
      </c>
      <c r="B23" s="1" t="str">
        <f>'Teilnehmer nach Sektionen'!B23</f>
        <v>Odermatt</v>
      </c>
      <c r="C23" s="1" t="str">
        <f>'Teilnehmer nach Sektionen'!C23</f>
        <v>Josef</v>
      </c>
      <c r="D23" s="1">
        <f>'Teilnehmer nach Sektionen'!D23</f>
        <v>46</v>
      </c>
      <c r="E23" s="1"/>
      <c r="F23" s="1" t="str">
        <f>'Teilnehmer nach Sektionen'!F23</f>
        <v>J</v>
      </c>
      <c r="G23" s="1">
        <f>'Teilnehmer nach Sektionen'!G23</f>
        <v>60</v>
      </c>
      <c r="H23" s="16"/>
      <c r="I23" s="6"/>
    </row>
    <row r="24" spans="1:9" ht="12.75">
      <c r="A24" s="1">
        <v>19</v>
      </c>
      <c r="B24" s="1" t="str">
        <f>'Teilnehmer nach Sektionen'!B24</f>
        <v>Huber</v>
      </c>
      <c r="C24" s="1" t="str">
        <f>'Teilnehmer nach Sektionen'!C24</f>
        <v>Arthur</v>
      </c>
      <c r="D24" s="1">
        <f>'Teilnehmer nach Sektionen'!D24</f>
        <v>55</v>
      </c>
      <c r="E24" s="1"/>
      <c r="F24" s="1" t="str">
        <f>'Teilnehmer nach Sektionen'!F24</f>
        <v>J</v>
      </c>
      <c r="G24" s="1">
        <f>'Teilnehmer nach Sektionen'!G24</f>
        <v>59</v>
      </c>
      <c r="I24" s="1"/>
    </row>
    <row r="25" spans="1:9" ht="12.75">
      <c r="A25" s="1">
        <v>20</v>
      </c>
      <c r="B25" s="1" t="str">
        <f>'Teilnehmer nach Sektionen'!B25</f>
        <v>Tozzo</v>
      </c>
      <c r="C25" s="1" t="str">
        <f>'Teilnehmer nach Sektionen'!C25</f>
        <v>Andreas</v>
      </c>
      <c r="D25" s="1">
        <f>'Teilnehmer nach Sektionen'!D25</f>
        <v>76</v>
      </c>
      <c r="E25" s="1"/>
      <c r="F25" s="1" t="str">
        <f>'Teilnehmer nach Sektionen'!F25</f>
        <v>J</v>
      </c>
      <c r="G25" s="1">
        <f>'Teilnehmer nach Sektionen'!G25</f>
        <v>59</v>
      </c>
      <c r="I25" s="1"/>
    </row>
    <row r="26" spans="1:9" ht="12.75">
      <c r="A26" s="1">
        <v>21</v>
      </c>
      <c r="B26" s="1" t="str">
        <f>'Teilnehmer nach Sektionen'!B26</f>
        <v>Schilter</v>
      </c>
      <c r="C26" s="1" t="str">
        <f>'Teilnehmer nach Sektionen'!C26</f>
        <v>Alfred</v>
      </c>
      <c r="D26" s="1">
        <f>'Teilnehmer nach Sektionen'!D26</f>
        <v>44</v>
      </c>
      <c r="E26" s="1"/>
      <c r="F26" s="1" t="str">
        <f>'Teilnehmer nach Sektionen'!F26</f>
        <v>J</v>
      </c>
      <c r="G26" s="1">
        <f>'Teilnehmer nach Sektionen'!G26</f>
        <v>56</v>
      </c>
      <c r="I26" s="1"/>
    </row>
    <row r="27" spans="1:9" ht="12.75">
      <c r="A27" s="1">
        <v>22</v>
      </c>
      <c r="B27" s="1" t="str">
        <f>'Teilnehmer nach Sektionen'!B27</f>
        <v>Schilter</v>
      </c>
      <c r="C27" s="1" t="str">
        <f>'Teilnehmer nach Sektionen'!C27</f>
        <v>Christof</v>
      </c>
      <c r="D27" s="1">
        <f>'Teilnehmer nach Sektionen'!D27</f>
        <v>72</v>
      </c>
      <c r="E27" s="1"/>
      <c r="F27" s="1" t="str">
        <f>'Teilnehmer nach Sektionen'!F27</f>
        <v>J</v>
      </c>
      <c r="G27" s="1">
        <f>'Teilnehmer nach Sektionen'!G27</f>
        <v>56</v>
      </c>
      <c r="I27" s="1"/>
    </row>
    <row r="28" spans="1:9" ht="12.75">
      <c r="A28" s="1">
        <v>23</v>
      </c>
      <c r="B28" s="1" t="str">
        <f>'Teilnehmer nach Sektionen'!B28</f>
        <v>Bürgisser</v>
      </c>
      <c r="C28" s="1" t="str">
        <f>'Teilnehmer nach Sektionen'!C28</f>
        <v>Reto</v>
      </c>
      <c r="D28" s="1">
        <f>'Teilnehmer nach Sektionen'!D28</f>
        <v>98</v>
      </c>
      <c r="E28" s="1" t="str">
        <f>'Teilnehmer nach Sektionen'!E28</f>
        <v>x</v>
      </c>
      <c r="F28" s="1" t="str">
        <f>'Teilnehmer nach Sektionen'!F28</f>
        <v>J</v>
      </c>
      <c r="G28" s="1">
        <f>'Teilnehmer nach Sektionen'!G28</f>
        <v>48</v>
      </c>
      <c r="I28" s="1"/>
    </row>
    <row r="29" spans="1:9" ht="12.75">
      <c r="A29" s="1">
        <v>24</v>
      </c>
      <c r="B29" s="1" t="str">
        <f>'Teilnehmer nach Sektionen'!B29</f>
        <v>Michael</v>
      </c>
      <c r="C29" s="1" t="str">
        <f>'Teilnehmer nach Sektionen'!C29</f>
        <v>Konrad</v>
      </c>
      <c r="D29" s="1">
        <f>'Teilnehmer nach Sektionen'!D29</f>
        <v>98</v>
      </c>
      <c r="E29" s="1" t="str">
        <f>'Teilnehmer nach Sektionen'!E29</f>
        <v>x</v>
      </c>
      <c r="F29" s="1" t="str">
        <f>'Teilnehmer nach Sektionen'!F29</f>
        <v>J</v>
      </c>
      <c r="G29" s="1">
        <f>'Teilnehmer nach Sektionen'!G29</f>
        <v>48</v>
      </c>
      <c r="H29" s="13">
        <f>SUM(G18:G29)</f>
        <v>695</v>
      </c>
      <c r="I29" s="1"/>
    </row>
    <row r="30" spans="2:9" ht="12.75">
      <c r="B30" s="1"/>
      <c r="C30" s="1"/>
      <c r="D30" s="1"/>
      <c r="E30" s="1"/>
      <c r="F30" s="1"/>
      <c r="G30" s="1"/>
      <c r="I30" s="13"/>
    </row>
    <row r="31" spans="2:9" ht="12.75">
      <c r="B31" s="1"/>
      <c r="C31" s="1"/>
      <c r="D31" s="1"/>
      <c r="E31" s="1"/>
      <c r="F31" s="1"/>
      <c r="G31" s="1"/>
      <c r="I31" s="1"/>
    </row>
    <row r="32" spans="2:9" ht="12.75">
      <c r="B32" s="1"/>
      <c r="C32" s="1"/>
      <c r="D32" s="1"/>
      <c r="E32" s="1"/>
      <c r="F32" s="1"/>
      <c r="G32" s="1"/>
      <c r="I32" s="1"/>
    </row>
    <row r="33" spans="2:9" ht="12.75">
      <c r="B33" s="1"/>
      <c r="C33" s="1"/>
      <c r="D33" s="1"/>
      <c r="E33" s="1"/>
      <c r="F33" s="1"/>
      <c r="G33" s="1"/>
      <c r="I33" s="1"/>
    </row>
    <row r="34" spans="2:9" ht="12.75">
      <c r="B34" s="1"/>
      <c r="C34" s="1"/>
      <c r="D34" s="1"/>
      <c r="E34" s="1"/>
      <c r="F34" s="1"/>
      <c r="G34" s="1"/>
      <c r="H34" s="14"/>
      <c r="I34" s="1"/>
    </row>
    <row r="35" spans="2:9" ht="12.75">
      <c r="B35" s="1"/>
      <c r="C35" s="1"/>
      <c r="D35" s="1"/>
      <c r="E35" s="1"/>
      <c r="F35" s="1"/>
      <c r="G35" s="1"/>
      <c r="H35" s="14"/>
      <c r="I35" s="1"/>
    </row>
    <row r="36" spans="2:9" ht="12.75">
      <c r="B36" s="1"/>
      <c r="C36" s="1"/>
      <c r="D36" s="1"/>
      <c r="E36" s="1"/>
      <c r="F36" s="1"/>
      <c r="G36" s="1"/>
      <c r="I36" s="1"/>
    </row>
    <row r="37" spans="1:9" ht="12.75">
      <c r="A37" s="6"/>
      <c r="B37" s="1"/>
      <c r="C37" s="1"/>
      <c r="D37" s="1"/>
      <c r="E37" s="1"/>
      <c r="F37" s="1"/>
      <c r="G37" s="1"/>
      <c r="I37" s="1"/>
    </row>
    <row r="38" spans="1:9" ht="12.75">
      <c r="A38" s="6"/>
      <c r="B38" s="1"/>
      <c r="C38" s="1"/>
      <c r="D38" s="1"/>
      <c r="E38" s="1"/>
      <c r="F38" s="1"/>
      <c r="G38" s="1"/>
      <c r="I38" s="1"/>
    </row>
    <row r="39" spans="2:9" ht="12.75">
      <c r="B39" s="1"/>
      <c r="C39" s="1"/>
      <c r="D39" s="1"/>
      <c r="E39" s="1"/>
      <c r="F39" s="1"/>
      <c r="G39" s="1"/>
      <c r="I39" s="1"/>
    </row>
    <row r="40" spans="2:9" ht="12.75">
      <c r="B40" s="1"/>
      <c r="C40" s="1"/>
      <c r="D40" s="1"/>
      <c r="E40" s="1"/>
      <c r="F40" s="1"/>
      <c r="G40" s="1"/>
      <c r="I40" s="10"/>
    </row>
    <row r="41" spans="2:7" ht="12.75">
      <c r="B41" s="1"/>
      <c r="C41" s="1"/>
      <c r="D41" s="1"/>
      <c r="E41" s="1"/>
      <c r="G41" s="1"/>
    </row>
    <row r="42" spans="2:7" ht="12.75">
      <c r="B42" s="1"/>
      <c r="C42" s="1"/>
      <c r="D42" s="1"/>
      <c r="E42" s="1"/>
      <c r="G42" s="1"/>
    </row>
    <row r="43" spans="2:7" ht="12.75">
      <c r="B43" s="1"/>
      <c r="D43" s="1"/>
      <c r="E43" s="1"/>
      <c r="G43" s="1"/>
    </row>
    <row r="44" spans="2:7" ht="12.75">
      <c r="B44" s="1"/>
      <c r="D44" s="1"/>
      <c r="E44" s="1"/>
      <c r="G44" s="1"/>
    </row>
    <row r="45" spans="2:7" ht="12.75">
      <c r="B45" s="1"/>
      <c r="D45" s="1"/>
      <c r="E45" s="1"/>
      <c r="G45" s="1"/>
    </row>
    <row r="46" spans="2:7" ht="12.75">
      <c r="B46" s="1"/>
      <c r="D46" s="1"/>
      <c r="E46" s="1"/>
      <c r="G46" s="1"/>
    </row>
    <row r="47" spans="1:8" ht="15.75">
      <c r="A47" s="4"/>
      <c r="B47" s="1"/>
      <c r="C47" s="1"/>
      <c r="D47" s="1"/>
      <c r="E47" s="1"/>
      <c r="G47" s="1"/>
      <c r="H47" s="12"/>
    </row>
    <row r="48" spans="2:7" ht="12.75">
      <c r="B48" s="1"/>
      <c r="C48" s="1"/>
      <c r="D48" s="1"/>
      <c r="E48" s="1"/>
      <c r="G48" s="1"/>
    </row>
    <row r="49" spans="1:8" ht="12.75">
      <c r="A49" s="1" t="s">
        <v>10</v>
      </c>
      <c r="B49" s="1"/>
      <c r="D49" s="1"/>
      <c r="E49" s="1"/>
      <c r="G49" s="1"/>
      <c r="H49" s="13">
        <f>H17</f>
        <v>797</v>
      </c>
    </row>
    <row r="50" spans="1:8" ht="12.75">
      <c r="A50" s="1" t="s">
        <v>11</v>
      </c>
      <c r="B50" s="1"/>
      <c r="D50" s="1"/>
      <c r="E50" s="1"/>
      <c r="G50" s="1"/>
      <c r="H50" s="13">
        <f>H29*0.02</f>
        <v>13.9</v>
      </c>
    </row>
    <row r="51" spans="1:8" ht="12.75">
      <c r="A51" s="1" t="s">
        <v>12</v>
      </c>
      <c r="B51" s="1"/>
      <c r="D51" s="1"/>
      <c r="E51" s="1"/>
      <c r="G51" s="1"/>
      <c r="H51" s="13">
        <f>SUM(H49:H50)</f>
        <v>810.9</v>
      </c>
    </row>
    <row r="52" spans="1:8" ht="12.75">
      <c r="A52" s="1" t="s">
        <v>18</v>
      </c>
      <c r="B52" s="1"/>
      <c r="D52" s="1"/>
      <c r="E52" s="1"/>
      <c r="G52" s="1"/>
      <c r="H52" s="13">
        <f>'Teilnehmer nach Sektionen'!J7/2</f>
        <v>12</v>
      </c>
    </row>
    <row r="53" spans="1:8" ht="15.75">
      <c r="A53" s="4" t="s">
        <v>9</v>
      </c>
      <c r="B53" s="1"/>
      <c r="C53" s="1"/>
      <c r="D53" s="1"/>
      <c r="E53" s="1"/>
      <c r="G53" s="1"/>
      <c r="H53" s="12">
        <f>SUM(H51)/H52</f>
        <v>67.575</v>
      </c>
    </row>
    <row r="54" spans="2:7" ht="12.75">
      <c r="B54" s="1"/>
      <c r="C54" s="1"/>
      <c r="D54" s="1"/>
      <c r="E54" s="1"/>
      <c r="G54" s="1"/>
    </row>
    <row r="55" spans="2:7" ht="12.75">
      <c r="B55" s="1"/>
      <c r="C55" s="1"/>
      <c r="D55" s="1"/>
      <c r="E55" s="1"/>
      <c r="G55" s="1"/>
    </row>
    <row r="56" spans="2:7" ht="12.75">
      <c r="B56" s="1"/>
      <c r="C56" s="1"/>
      <c r="D56" s="1"/>
      <c r="E56" s="1"/>
      <c r="G56" s="1"/>
    </row>
    <row r="57" spans="2:7" ht="12.75">
      <c r="B57" s="1"/>
      <c r="C57" s="1"/>
      <c r="D57" s="1"/>
      <c r="E57" s="1"/>
      <c r="G57" s="1"/>
    </row>
    <row r="58" spans="2:7" ht="12.75">
      <c r="B58" s="1"/>
      <c r="C58" s="1"/>
      <c r="D58" s="1"/>
      <c r="E58" s="1"/>
      <c r="G58" s="1"/>
    </row>
    <row r="59" spans="2:7" ht="12.75">
      <c r="B59" s="1"/>
      <c r="C59" s="1"/>
      <c r="D59" s="1"/>
      <c r="E59" s="1"/>
      <c r="G59" s="1"/>
    </row>
    <row r="60" spans="2:7" ht="12.75">
      <c r="B60" s="1"/>
      <c r="C60" s="1"/>
      <c r="D60" s="1"/>
      <c r="E60" s="1"/>
      <c r="G60" s="1"/>
    </row>
    <row r="61" spans="2:7" ht="12.75">
      <c r="B61" s="1"/>
      <c r="C61" s="1"/>
      <c r="D61" s="1"/>
      <c r="E61" s="1"/>
      <c r="G61" s="1"/>
    </row>
    <row r="62" spans="2:7" ht="12.75">
      <c r="B62" s="1"/>
      <c r="C62" s="1"/>
      <c r="D62" s="1"/>
      <c r="E62" s="1"/>
      <c r="G62" s="1"/>
    </row>
    <row r="63" spans="2:7" ht="12.75">
      <c r="B63" s="1"/>
      <c r="C63" s="1"/>
      <c r="D63" s="1"/>
      <c r="E63" s="1"/>
      <c r="G63" s="1"/>
    </row>
    <row r="64" spans="2:7" ht="12.75">
      <c r="B64" s="1"/>
      <c r="C64" s="1"/>
      <c r="D64" s="1"/>
      <c r="E64" s="1"/>
      <c r="G64" s="1"/>
    </row>
    <row r="65" spans="2:7" ht="12.75">
      <c r="B65" s="1"/>
      <c r="C65" s="1"/>
      <c r="D65" s="1"/>
      <c r="E65" s="1"/>
      <c r="G65" s="1"/>
    </row>
    <row r="66" spans="2:7" ht="12.75">
      <c r="B66" s="1"/>
      <c r="C66" s="1"/>
      <c r="D66" s="1"/>
      <c r="E66" s="1"/>
      <c r="G66" s="1"/>
    </row>
    <row r="67" spans="2:7" ht="12.75">
      <c r="B67" s="1"/>
      <c r="C67" s="1"/>
      <c r="D67" s="1"/>
      <c r="E67" s="1"/>
      <c r="G67" s="1"/>
    </row>
    <row r="68" spans="2:7" ht="12.75">
      <c r="B68" s="1"/>
      <c r="C68" s="1"/>
      <c r="D68" s="1"/>
      <c r="E68" s="1"/>
      <c r="G68" s="1"/>
    </row>
    <row r="69" spans="2:7" ht="12.75">
      <c r="B69" s="1"/>
      <c r="C69" s="1"/>
      <c r="D69" s="1"/>
      <c r="E69" s="1"/>
      <c r="G69" s="1"/>
    </row>
    <row r="70" spans="2:7" ht="12.75">
      <c r="B70" s="1"/>
      <c r="C70" s="1"/>
      <c r="D70" s="1"/>
      <c r="E70" s="1"/>
      <c r="G70" s="1"/>
    </row>
    <row r="71" spans="2:7" ht="12.75">
      <c r="B71" s="1"/>
      <c r="C71" s="1"/>
      <c r="D71" s="1"/>
      <c r="E71" s="1"/>
      <c r="G71" s="1"/>
    </row>
    <row r="72" spans="2:7" ht="12.75">
      <c r="B72" s="1"/>
      <c r="C72" s="1"/>
      <c r="D72" s="1"/>
      <c r="E72" s="1"/>
      <c r="G72" s="1"/>
    </row>
    <row r="73" spans="2:7" ht="12.75">
      <c r="B73" s="1"/>
      <c r="C73" s="1"/>
      <c r="D73" s="1"/>
      <c r="E73" s="1"/>
      <c r="G73" s="1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7"/>
  <sheetViews>
    <sheetView tabSelected="1" workbookViewId="0" topLeftCell="A1">
      <selection activeCell="A1" sqref="A1"/>
    </sheetView>
  </sheetViews>
  <sheetFormatPr defaultColWidth="11.421875" defaultRowHeight="12.75"/>
  <cols>
    <col min="1" max="1" width="4.8515625" style="1" customWidth="1"/>
    <col min="2" max="3" width="14.7109375" style="0" customWidth="1"/>
    <col min="4" max="4" width="4.7109375" style="1" customWidth="1"/>
    <col min="5" max="5" width="4.7109375" style="0" customWidth="1"/>
    <col min="6" max="6" width="7.28125" style="9" customWidth="1"/>
    <col min="7" max="7" width="8.7109375" style="1" customWidth="1"/>
    <col min="8" max="8" width="12.421875" style="0" bestFit="1" customWidth="1"/>
    <col min="9" max="9" width="14.57421875" style="0" bestFit="1" customWidth="1"/>
    <col min="10" max="10" width="9.421875" style="1" customWidth="1"/>
  </cols>
  <sheetData>
    <row r="1" spans="1:10" s="3" customFormat="1" ht="20.25">
      <c r="A1" s="2" t="s">
        <v>87</v>
      </c>
      <c r="D1" s="2"/>
      <c r="F1" s="7"/>
      <c r="G1" s="2"/>
      <c r="J1" s="2"/>
    </row>
    <row r="3" spans="1:10" s="5" customFormat="1" ht="15.75">
      <c r="A3" s="4" t="s">
        <v>21</v>
      </c>
      <c r="D3" s="4"/>
      <c r="F3" s="8"/>
      <c r="G3" s="4"/>
      <c r="J3" s="4"/>
    </row>
    <row r="5" spans="1:10" ht="12.75">
      <c r="A5" s="1" t="s">
        <v>4</v>
      </c>
      <c r="B5" s="1" t="s">
        <v>0</v>
      </c>
      <c r="C5" s="1" t="s">
        <v>5</v>
      </c>
      <c r="D5" s="1" t="s">
        <v>2</v>
      </c>
      <c r="E5" s="1" t="s">
        <v>6</v>
      </c>
      <c r="F5" s="9" t="s">
        <v>1</v>
      </c>
      <c r="G5" s="1" t="s">
        <v>3</v>
      </c>
      <c r="H5" s="1" t="s">
        <v>95</v>
      </c>
      <c r="I5" s="19" t="s">
        <v>94</v>
      </c>
      <c r="J5" s="19">
        <f>SUM(H7:H55)</f>
        <v>46</v>
      </c>
    </row>
    <row r="6" spans="7:9" ht="19.5" customHeight="1">
      <c r="G6" s="18"/>
      <c r="H6" s="1"/>
      <c r="I6" s="1"/>
    </row>
    <row r="7" spans="2:11" ht="12.75">
      <c r="B7" s="6" t="s">
        <v>64</v>
      </c>
      <c r="C7" s="6" t="s">
        <v>65</v>
      </c>
      <c r="D7" s="6">
        <v>55</v>
      </c>
      <c r="E7" s="6"/>
      <c r="F7" s="15" t="s">
        <v>23</v>
      </c>
      <c r="G7" s="6">
        <v>71</v>
      </c>
      <c r="H7" s="9">
        <f aca="true" t="shared" si="0" ref="H7:H52">IF(G7="","",1)</f>
        <v>1</v>
      </c>
      <c r="I7" s="19" t="s">
        <v>100</v>
      </c>
      <c r="J7" s="19">
        <f>SUM(H7:H30)</f>
        <v>24</v>
      </c>
      <c r="K7">
        <f>SUM(G7:G30)/J7</f>
        <v>62.166666666666664</v>
      </c>
    </row>
    <row r="8" spans="2:9" ht="12.75">
      <c r="B8" s="1" t="s">
        <v>60</v>
      </c>
      <c r="C8" s="1" t="s">
        <v>61</v>
      </c>
      <c r="D8" s="1">
        <v>39</v>
      </c>
      <c r="E8" s="1"/>
      <c r="F8" s="9" t="s">
        <v>23</v>
      </c>
      <c r="G8" s="1">
        <v>70</v>
      </c>
      <c r="H8" s="9">
        <f t="shared" si="0"/>
        <v>1</v>
      </c>
      <c r="I8" s="1"/>
    </row>
    <row r="9" spans="2:9" ht="12.75">
      <c r="B9" s="1" t="s">
        <v>83</v>
      </c>
      <c r="C9" s="1" t="s">
        <v>84</v>
      </c>
      <c r="D9" s="1">
        <v>59</v>
      </c>
      <c r="E9" s="1"/>
      <c r="F9" s="9" t="s">
        <v>23</v>
      </c>
      <c r="G9" s="1">
        <v>69</v>
      </c>
      <c r="H9" s="9">
        <f t="shared" si="0"/>
        <v>1</v>
      </c>
      <c r="I9" s="1"/>
    </row>
    <row r="10" spans="2:9" ht="12.75">
      <c r="B10" s="1" t="s">
        <v>60</v>
      </c>
      <c r="C10" s="1" t="s">
        <v>82</v>
      </c>
      <c r="D10" s="1">
        <v>43</v>
      </c>
      <c r="E10" s="1"/>
      <c r="F10" s="9" t="s">
        <v>23</v>
      </c>
      <c r="G10" s="1">
        <v>69</v>
      </c>
      <c r="H10" s="9">
        <f t="shared" si="0"/>
        <v>1</v>
      </c>
      <c r="I10" s="1"/>
    </row>
    <row r="11" spans="2:9" ht="12.75">
      <c r="B11" s="1" t="s">
        <v>31</v>
      </c>
      <c r="C11" s="1" t="s">
        <v>66</v>
      </c>
      <c r="D11" s="1">
        <v>75</v>
      </c>
      <c r="E11" s="1"/>
      <c r="F11" s="9" t="s">
        <v>23</v>
      </c>
      <c r="G11" s="1">
        <v>66</v>
      </c>
      <c r="H11" s="9">
        <f t="shared" si="0"/>
        <v>1</v>
      </c>
      <c r="I11" s="1"/>
    </row>
    <row r="12" spans="2:9" ht="12.75">
      <c r="B12" s="1" t="s">
        <v>31</v>
      </c>
      <c r="C12" s="1" t="s">
        <v>70</v>
      </c>
      <c r="D12" s="1">
        <v>42</v>
      </c>
      <c r="E12" s="1"/>
      <c r="F12" s="9" t="s">
        <v>23</v>
      </c>
      <c r="G12" s="1">
        <v>65</v>
      </c>
      <c r="H12" s="9">
        <f t="shared" si="0"/>
        <v>1</v>
      </c>
      <c r="I12" s="1"/>
    </row>
    <row r="13" spans="2:9" ht="12.75">
      <c r="B13" s="6" t="s">
        <v>31</v>
      </c>
      <c r="C13" s="6" t="s">
        <v>74</v>
      </c>
      <c r="D13" s="6">
        <v>77</v>
      </c>
      <c r="E13" s="6"/>
      <c r="F13" s="9" t="s">
        <v>23</v>
      </c>
      <c r="G13" s="6">
        <v>65</v>
      </c>
      <c r="H13" s="9">
        <f t="shared" si="0"/>
        <v>1</v>
      </c>
      <c r="I13" s="1"/>
    </row>
    <row r="14" spans="2:9" ht="12.75">
      <c r="B14" s="1" t="s">
        <v>62</v>
      </c>
      <c r="C14" s="1" t="s">
        <v>63</v>
      </c>
      <c r="D14" s="1">
        <v>54</v>
      </c>
      <c r="E14" s="1"/>
      <c r="F14" s="9" t="s">
        <v>23</v>
      </c>
      <c r="G14" s="1">
        <v>65</v>
      </c>
      <c r="H14" s="9">
        <f t="shared" si="0"/>
        <v>1</v>
      </c>
      <c r="I14" s="1"/>
    </row>
    <row r="15" spans="2:9" ht="12.75">
      <c r="B15" s="22" t="s">
        <v>97</v>
      </c>
      <c r="C15" s="22" t="s">
        <v>98</v>
      </c>
      <c r="D15" s="18">
        <v>91</v>
      </c>
      <c r="E15" s="22"/>
      <c r="F15" s="23" t="s">
        <v>23</v>
      </c>
      <c r="G15" s="18">
        <v>65</v>
      </c>
      <c r="H15" s="23">
        <f t="shared" si="0"/>
        <v>1</v>
      </c>
      <c r="I15" s="1"/>
    </row>
    <row r="16" spans="2:9" ht="12.75">
      <c r="B16" s="22" t="s">
        <v>91</v>
      </c>
      <c r="C16" s="22" t="s">
        <v>92</v>
      </c>
      <c r="D16" s="18">
        <v>73</v>
      </c>
      <c r="E16" s="22"/>
      <c r="F16" s="23" t="s">
        <v>23</v>
      </c>
      <c r="G16" s="18">
        <v>65</v>
      </c>
      <c r="H16" s="9">
        <f t="shared" si="0"/>
        <v>1</v>
      </c>
      <c r="I16" s="1"/>
    </row>
    <row r="17" spans="2:9" ht="12.75">
      <c r="B17" s="1" t="s">
        <v>71</v>
      </c>
      <c r="C17" s="1" t="s">
        <v>75</v>
      </c>
      <c r="D17" s="1">
        <v>76</v>
      </c>
      <c r="E17" s="1"/>
      <c r="F17" s="9" t="s">
        <v>23</v>
      </c>
      <c r="G17" s="1">
        <v>64</v>
      </c>
      <c r="H17" s="9">
        <f t="shared" si="0"/>
        <v>1</v>
      </c>
      <c r="I17" s="1"/>
    </row>
    <row r="18" spans="2:9" ht="12.75">
      <c r="B18" s="1" t="s">
        <v>68</v>
      </c>
      <c r="C18" s="1" t="s">
        <v>69</v>
      </c>
      <c r="D18" s="1">
        <v>52</v>
      </c>
      <c r="E18" s="1"/>
      <c r="F18" s="9" t="s">
        <v>23</v>
      </c>
      <c r="G18" s="1">
        <v>63</v>
      </c>
      <c r="H18" s="9">
        <f t="shared" si="0"/>
        <v>1</v>
      </c>
      <c r="I18" s="1"/>
    </row>
    <row r="19" spans="2:9" ht="12.75">
      <c r="B19" s="1" t="s">
        <v>103</v>
      </c>
      <c r="C19" s="1" t="s">
        <v>105</v>
      </c>
      <c r="D19" s="1">
        <v>61</v>
      </c>
      <c r="E19" s="1"/>
      <c r="F19" s="9" t="s">
        <v>23</v>
      </c>
      <c r="G19" s="1">
        <v>63</v>
      </c>
      <c r="H19" s="9">
        <f t="shared" si="0"/>
        <v>1</v>
      </c>
      <c r="I19" s="1"/>
    </row>
    <row r="20" spans="2:9" ht="12.75">
      <c r="B20" s="1" t="s">
        <v>60</v>
      </c>
      <c r="C20" s="1" t="s">
        <v>58</v>
      </c>
      <c r="D20" s="1">
        <v>47</v>
      </c>
      <c r="E20" s="1"/>
      <c r="F20" s="9" t="s">
        <v>23</v>
      </c>
      <c r="G20" s="1">
        <v>62</v>
      </c>
      <c r="H20" s="9">
        <f t="shared" si="0"/>
        <v>1</v>
      </c>
      <c r="I20" s="1"/>
    </row>
    <row r="21" spans="2:9" ht="12.75">
      <c r="B21" s="1" t="s">
        <v>80</v>
      </c>
      <c r="C21" s="1" t="s">
        <v>81</v>
      </c>
      <c r="D21" s="1">
        <v>46</v>
      </c>
      <c r="E21" s="1"/>
      <c r="F21" s="9" t="s">
        <v>23</v>
      </c>
      <c r="G21" s="1">
        <v>62</v>
      </c>
      <c r="H21" s="9">
        <f t="shared" si="0"/>
        <v>1</v>
      </c>
      <c r="I21" s="1"/>
    </row>
    <row r="22" spans="2:9" ht="12.75">
      <c r="B22" s="1" t="s">
        <v>77</v>
      </c>
      <c r="C22" s="1" t="s">
        <v>73</v>
      </c>
      <c r="D22" s="1">
        <v>87</v>
      </c>
      <c r="E22" s="1"/>
      <c r="F22" s="9" t="s">
        <v>23</v>
      </c>
      <c r="G22" s="1">
        <v>61</v>
      </c>
      <c r="H22" s="9">
        <f t="shared" si="0"/>
        <v>1</v>
      </c>
      <c r="I22" s="1"/>
    </row>
    <row r="23" spans="2:9" ht="12.75">
      <c r="B23" s="1" t="s">
        <v>29</v>
      </c>
      <c r="C23" s="1" t="s">
        <v>30</v>
      </c>
      <c r="D23" s="1">
        <v>46</v>
      </c>
      <c r="E23" s="1"/>
      <c r="F23" s="9" t="s">
        <v>23</v>
      </c>
      <c r="G23" s="1">
        <v>60</v>
      </c>
      <c r="H23" s="9">
        <f t="shared" si="0"/>
        <v>1</v>
      </c>
      <c r="I23" s="1"/>
    </row>
    <row r="24" spans="2:9" ht="12.75">
      <c r="B24" s="1" t="s">
        <v>62</v>
      </c>
      <c r="C24" s="1" t="s">
        <v>58</v>
      </c>
      <c r="D24" s="1">
        <v>55</v>
      </c>
      <c r="E24" s="1"/>
      <c r="F24" s="9" t="s">
        <v>23</v>
      </c>
      <c r="G24" s="1">
        <v>59</v>
      </c>
      <c r="H24" s="9">
        <f t="shared" si="0"/>
        <v>1</v>
      </c>
      <c r="I24" s="1"/>
    </row>
    <row r="25" spans="2:9" ht="12.75">
      <c r="B25" s="6" t="s">
        <v>71</v>
      </c>
      <c r="C25" s="6" t="s">
        <v>72</v>
      </c>
      <c r="D25" s="6">
        <v>76</v>
      </c>
      <c r="E25" s="6"/>
      <c r="F25" s="9" t="s">
        <v>23</v>
      </c>
      <c r="G25" s="6">
        <v>59</v>
      </c>
      <c r="H25" s="9">
        <f t="shared" si="0"/>
        <v>1</v>
      </c>
      <c r="I25" s="1"/>
    </row>
    <row r="26" spans="2:9" ht="12.75">
      <c r="B26" s="1" t="s">
        <v>76</v>
      </c>
      <c r="C26" s="1" t="s">
        <v>32</v>
      </c>
      <c r="D26" s="1">
        <v>44</v>
      </c>
      <c r="E26" s="1"/>
      <c r="F26" s="9" t="s">
        <v>23</v>
      </c>
      <c r="G26" s="1">
        <v>56</v>
      </c>
      <c r="H26" s="9">
        <f t="shared" si="0"/>
        <v>1</v>
      </c>
      <c r="I26" s="1"/>
    </row>
    <row r="27" spans="2:9" ht="12.75">
      <c r="B27" s="1" t="s">
        <v>76</v>
      </c>
      <c r="C27" s="1" t="s">
        <v>104</v>
      </c>
      <c r="D27" s="1">
        <v>72</v>
      </c>
      <c r="E27" s="1"/>
      <c r="F27" s="9" t="s">
        <v>23</v>
      </c>
      <c r="G27" s="1">
        <v>56</v>
      </c>
      <c r="H27" s="9">
        <f t="shared" si="0"/>
        <v>1</v>
      </c>
      <c r="I27" s="1"/>
    </row>
    <row r="28" spans="2:9" ht="12.75">
      <c r="B28" s="22" t="s">
        <v>83</v>
      </c>
      <c r="C28" s="22" t="s">
        <v>96</v>
      </c>
      <c r="D28" s="18">
        <v>98</v>
      </c>
      <c r="E28" s="22" t="s">
        <v>40</v>
      </c>
      <c r="F28" s="23" t="s">
        <v>23</v>
      </c>
      <c r="G28" s="18">
        <v>48</v>
      </c>
      <c r="H28" s="23">
        <f t="shared" si="0"/>
        <v>1</v>
      </c>
      <c r="I28" s="1"/>
    </row>
    <row r="29" spans="2:9" ht="12.75">
      <c r="B29" s="1" t="s">
        <v>101</v>
      </c>
      <c r="C29" s="1" t="s">
        <v>102</v>
      </c>
      <c r="D29" s="1">
        <v>98</v>
      </c>
      <c r="E29" s="1" t="s">
        <v>40</v>
      </c>
      <c r="F29" s="9" t="s">
        <v>23</v>
      </c>
      <c r="G29" s="1">
        <v>48</v>
      </c>
      <c r="H29" s="9">
        <f t="shared" si="0"/>
        <v>1</v>
      </c>
      <c r="I29" s="1"/>
    </row>
    <row r="30" spans="2:9" ht="12.75">
      <c r="B30" s="1" t="s">
        <v>31</v>
      </c>
      <c r="C30" s="1" t="s">
        <v>86</v>
      </c>
      <c r="D30" s="1">
        <v>59</v>
      </c>
      <c r="E30" s="1"/>
      <c r="F30" s="9" t="s">
        <v>23</v>
      </c>
      <c r="G30" s="1">
        <v>61</v>
      </c>
      <c r="H30" s="9">
        <f t="shared" si="0"/>
        <v>1</v>
      </c>
      <c r="I30" s="1"/>
    </row>
    <row r="31" spans="1:11" ht="12.75">
      <c r="A31" s="6"/>
      <c r="B31" s="1" t="s">
        <v>47</v>
      </c>
      <c r="C31" s="1" t="s">
        <v>48</v>
      </c>
      <c r="D31" s="1">
        <v>51</v>
      </c>
      <c r="E31" s="1"/>
      <c r="F31" s="9" t="s">
        <v>14</v>
      </c>
      <c r="G31" s="1">
        <v>70</v>
      </c>
      <c r="H31" s="9">
        <f t="shared" si="0"/>
        <v>1</v>
      </c>
      <c r="I31" s="19" t="s">
        <v>99</v>
      </c>
      <c r="J31" s="19">
        <f>SUM(H31:H55)</f>
        <v>22</v>
      </c>
      <c r="K31">
        <f>SUM(G31:G52)/J31</f>
        <v>58.09090909090909</v>
      </c>
    </row>
    <row r="32" spans="1:9" ht="12.75">
      <c r="A32" s="6"/>
      <c r="B32" s="1" t="s">
        <v>54</v>
      </c>
      <c r="C32" s="1" t="s">
        <v>55</v>
      </c>
      <c r="D32" s="1">
        <v>49</v>
      </c>
      <c r="E32" s="1"/>
      <c r="F32" s="9" t="s">
        <v>14</v>
      </c>
      <c r="G32" s="1">
        <v>69</v>
      </c>
      <c r="H32" s="9">
        <f t="shared" si="0"/>
        <v>1</v>
      </c>
      <c r="I32" s="1"/>
    </row>
    <row r="33" spans="2:9" ht="12.75">
      <c r="B33" s="1" t="s">
        <v>34</v>
      </c>
      <c r="C33" s="1" t="s">
        <v>35</v>
      </c>
      <c r="D33" s="1">
        <v>75</v>
      </c>
      <c r="E33" s="1"/>
      <c r="F33" s="9" t="s">
        <v>14</v>
      </c>
      <c r="G33" s="1">
        <v>67</v>
      </c>
      <c r="H33" s="9">
        <f t="shared" si="0"/>
        <v>1</v>
      </c>
      <c r="I33" s="1"/>
    </row>
    <row r="34" spans="2:9" ht="12.75">
      <c r="B34" s="6" t="s">
        <v>56</v>
      </c>
      <c r="C34" s="6" t="s">
        <v>57</v>
      </c>
      <c r="D34" s="6">
        <v>55</v>
      </c>
      <c r="E34" s="6"/>
      <c r="F34" s="9" t="s">
        <v>14</v>
      </c>
      <c r="G34" s="6">
        <v>66</v>
      </c>
      <c r="H34" s="9">
        <f t="shared" si="0"/>
        <v>1</v>
      </c>
      <c r="I34" s="1"/>
    </row>
    <row r="35" spans="2:8" ht="12.75">
      <c r="B35" s="1" t="s">
        <v>43</v>
      </c>
      <c r="C35" s="1" t="s">
        <v>63</v>
      </c>
      <c r="D35" s="1">
        <v>64</v>
      </c>
      <c r="E35" s="1"/>
      <c r="F35" s="9" t="s">
        <v>14</v>
      </c>
      <c r="G35" s="1">
        <v>65</v>
      </c>
      <c r="H35" s="9">
        <f t="shared" si="0"/>
        <v>1</v>
      </c>
    </row>
    <row r="36" spans="2:8" ht="12.75">
      <c r="B36" s="22" t="s">
        <v>47</v>
      </c>
      <c r="C36" s="22" t="s">
        <v>93</v>
      </c>
      <c r="D36" s="18">
        <v>86</v>
      </c>
      <c r="E36" s="22"/>
      <c r="F36" s="23" t="s">
        <v>14</v>
      </c>
      <c r="G36" s="18">
        <v>63</v>
      </c>
      <c r="H36" s="9">
        <f t="shared" si="0"/>
        <v>1</v>
      </c>
    </row>
    <row r="37" spans="2:8" ht="12.75">
      <c r="B37" s="1" t="s">
        <v>67</v>
      </c>
      <c r="C37" s="1" t="s">
        <v>42</v>
      </c>
      <c r="D37" s="1">
        <v>50</v>
      </c>
      <c r="E37" s="1"/>
      <c r="F37" s="9" t="s">
        <v>14</v>
      </c>
      <c r="G37" s="1">
        <v>63</v>
      </c>
      <c r="H37" s="9">
        <f t="shared" si="0"/>
        <v>1</v>
      </c>
    </row>
    <row r="38" spans="2:8" ht="12.75">
      <c r="B38" s="1" t="s">
        <v>36</v>
      </c>
      <c r="C38" s="1" t="s">
        <v>37</v>
      </c>
      <c r="D38" s="1">
        <v>56</v>
      </c>
      <c r="E38" s="1"/>
      <c r="F38" s="9" t="s">
        <v>14</v>
      </c>
      <c r="G38" s="1">
        <v>61</v>
      </c>
      <c r="H38" s="9">
        <f t="shared" si="0"/>
        <v>1</v>
      </c>
    </row>
    <row r="39" spans="2:8" ht="12.75">
      <c r="B39" s="1" t="s">
        <v>43</v>
      </c>
      <c r="C39" s="1" t="s">
        <v>44</v>
      </c>
      <c r="D39" s="1">
        <v>63</v>
      </c>
      <c r="E39" s="1"/>
      <c r="F39" s="9" t="s">
        <v>14</v>
      </c>
      <c r="G39" s="1">
        <v>61</v>
      </c>
      <c r="H39" s="9">
        <f t="shared" si="0"/>
        <v>1</v>
      </c>
    </row>
    <row r="40" spans="2:8" ht="12.75">
      <c r="B40" s="22" t="s">
        <v>90</v>
      </c>
      <c r="C40" s="22" t="s">
        <v>59</v>
      </c>
      <c r="D40" s="18">
        <v>83</v>
      </c>
      <c r="E40" s="22"/>
      <c r="F40" s="23" t="s">
        <v>14</v>
      </c>
      <c r="G40" s="18">
        <v>61</v>
      </c>
      <c r="H40" s="9">
        <f t="shared" si="0"/>
        <v>1</v>
      </c>
    </row>
    <row r="41" spans="2:8" ht="12.75">
      <c r="B41" s="1" t="s">
        <v>41</v>
      </c>
      <c r="C41" s="1" t="s">
        <v>42</v>
      </c>
      <c r="D41" s="1">
        <v>93</v>
      </c>
      <c r="E41" s="1" t="s">
        <v>40</v>
      </c>
      <c r="F41" s="9" t="s">
        <v>14</v>
      </c>
      <c r="G41" s="1">
        <v>60</v>
      </c>
      <c r="H41" s="9">
        <f t="shared" si="0"/>
        <v>1</v>
      </c>
    </row>
    <row r="42" spans="2:8" ht="12.75">
      <c r="B42" s="1" t="s">
        <v>45</v>
      </c>
      <c r="C42" s="1" t="s">
        <v>46</v>
      </c>
      <c r="D42" s="1">
        <v>49</v>
      </c>
      <c r="E42" s="1"/>
      <c r="F42" s="9" t="s">
        <v>14</v>
      </c>
      <c r="G42" s="1">
        <v>59</v>
      </c>
      <c r="H42" s="9">
        <f t="shared" si="0"/>
        <v>1</v>
      </c>
    </row>
    <row r="43" spans="2:8" ht="12.75">
      <c r="B43" s="1" t="s">
        <v>33</v>
      </c>
      <c r="C43" s="1" t="s">
        <v>85</v>
      </c>
      <c r="D43" s="1">
        <v>66</v>
      </c>
      <c r="E43" s="1"/>
      <c r="F43" s="9" t="s">
        <v>14</v>
      </c>
      <c r="G43" s="1">
        <v>59</v>
      </c>
      <c r="H43" s="9">
        <f t="shared" si="0"/>
        <v>1</v>
      </c>
    </row>
    <row r="44" spans="2:8" ht="12.75">
      <c r="B44" s="1" t="s">
        <v>49</v>
      </c>
      <c r="C44" s="1" t="s">
        <v>50</v>
      </c>
      <c r="D44" s="1">
        <v>35</v>
      </c>
      <c r="E44" s="1"/>
      <c r="F44" s="9" t="s">
        <v>14</v>
      </c>
      <c r="G44" s="1">
        <v>55</v>
      </c>
      <c r="H44" s="9">
        <f t="shared" si="0"/>
        <v>1</v>
      </c>
    </row>
    <row r="45" spans="2:8" ht="12.75">
      <c r="B45" s="1" t="s">
        <v>24</v>
      </c>
      <c r="C45" s="1" t="s">
        <v>25</v>
      </c>
      <c r="D45" s="1">
        <v>63</v>
      </c>
      <c r="E45" s="1"/>
      <c r="F45" s="9" t="s">
        <v>14</v>
      </c>
      <c r="G45" s="1">
        <v>53</v>
      </c>
      <c r="H45" s="9">
        <f t="shared" si="0"/>
        <v>1</v>
      </c>
    </row>
    <row r="46" spans="2:8" ht="12.75">
      <c r="B46" s="1" t="s">
        <v>51</v>
      </c>
      <c r="C46" s="1" t="s">
        <v>53</v>
      </c>
      <c r="D46" s="1">
        <v>94</v>
      </c>
      <c r="E46" s="1" t="s">
        <v>40</v>
      </c>
      <c r="F46" s="9" t="s">
        <v>14</v>
      </c>
      <c r="G46" s="1">
        <v>52</v>
      </c>
      <c r="H46" s="9">
        <f t="shared" si="0"/>
        <v>1</v>
      </c>
    </row>
    <row r="47" spans="2:8" ht="12.75">
      <c r="B47" s="1" t="s">
        <v>26</v>
      </c>
      <c r="C47" s="1" t="s">
        <v>25</v>
      </c>
      <c r="D47" s="1">
        <v>58</v>
      </c>
      <c r="E47" s="1"/>
      <c r="F47" s="9" t="s">
        <v>14</v>
      </c>
      <c r="G47" s="1">
        <v>52</v>
      </c>
      <c r="H47" s="9">
        <f t="shared" si="0"/>
        <v>1</v>
      </c>
    </row>
    <row r="48" spans="2:8" ht="12.75">
      <c r="B48" s="1" t="s">
        <v>51</v>
      </c>
      <c r="C48" s="1" t="s">
        <v>52</v>
      </c>
      <c r="D48" s="1">
        <v>52</v>
      </c>
      <c r="E48" s="1"/>
      <c r="F48" s="9" t="s">
        <v>14</v>
      </c>
      <c r="G48" s="1">
        <v>48</v>
      </c>
      <c r="H48" s="9">
        <f t="shared" si="0"/>
        <v>1</v>
      </c>
    </row>
    <row r="49" spans="2:8" ht="12.75">
      <c r="B49" s="1" t="s">
        <v>38</v>
      </c>
      <c r="C49" s="1" t="s">
        <v>39</v>
      </c>
      <c r="D49" s="1">
        <v>29</v>
      </c>
      <c r="E49" s="1"/>
      <c r="F49" s="9" t="s">
        <v>14</v>
      </c>
      <c r="G49" s="1">
        <v>41</v>
      </c>
      <c r="H49" s="9">
        <f t="shared" si="0"/>
        <v>1</v>
      </c>
    </row>
    <row r="50" spans="2:8" ht="12.75">
      <c r="B50" s="22" t="s">
        <v>88</v>
      </c>
      <c r="C50" s="22" t="s">
        <v>89</v>
      </c>
      <c r="D50" s="18">
        <v>99</v>
      </c>
      <c r="E50" s="22" t="s">
        <v>40</v>
      </c>
      <c r="F50" s="23" t="s">
        <v>14</v>
      </c>
      <c r="G50" s="6">
        <v>36</v>
      </c>
      <c r="H50" s="9">
        <f t="shared" si="0"/>
        <v>1</v>
      </c>
    </row>
    <row r="51" spans="1:10" s="22" customFormat="1" ht="12.75">
      <c r="A51" s="18"/>
      <c r="B51" s="1" t="s">
        <v>78</v>
      </c>
      <c r="C51" s="1" t="s">
        <v>79</v>
      </c>
      <c r="D51" s="1">
        <v>35</v>
      </c>
      <c r="E51" s="1"/>
      <c r="F51" s="9" t="s">
        <v>14</v>
      </c>
      <c r="G51" s="1">
        <v>56</v>
      </c>
      <c r="H51" s="9">
        <f t="shared" si="0"/>
        <v>1</v>
      </c>
      <c r="J51" s="18"/>
    </row>
    <row r="52" spans="2:8" ht="12.75">
      <c r="B52" s="1" t="s">
        <v>27</v>
      </c>
      <c r="C52" s="1" t="s">
        <v>28</v>
      </c>
      <c r="D52" s="1">
        <v>56</v>
      </c>
      <c r="E52" s="1"/>
      <c r="F52" s="9" t="s">
        <v>14</v>
      </c>
      <c r="G52" s="1">
        <v>61</v>
      </c>
      <c r="H52" s="9">
        <f t="shared" si="0"/>
        <v>1</v>
      </c>
    </row>
    <row r="53" spans="2:5" ht="12.75">
      <c r="B53" s="1"/>
      <c r="C53" s="1"/>
      <c r="E53" s="1"/>
    </row>
    <row r="54" spans="2:5" ht="12.75">
      <c r="B54" s="1"/>
      <c r="C54" s="1"/>
      <c r="E54" s="1"/>
    </row>
    <row r="55" spans="2:5" ht="12.75">
      <c r="B55" s="1"/>
      <c r="C55" s="1"/>
      <c r="E55" s="1"/>
    </row>
    <row r="56" spans="2:5" ht="12.75">
      <c r="B56" s="1"/>
      <c r="C56" s="1"/>
      <c r="E56" s="1"/>
    </row>
    <row r="57" spans="2:5" ht="12.75">
      <c r="B57" s="1"/>
      <c r="C57" s="1"/>
      <c r="E57" s="1"/>
    </row>
  </sheetData>
  <printOptions/>
  <pageMargins left="0.75" right="0.75" top="1" bottom="1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ARGE UP Filderen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Kohler Martin</dc:creator>
  <cp:keywords/>
  <dc:description/>
  <cp:lastModifiedBy>Joël Brunner</cp:lastModifiedBy>
  <cp:lastPrinted>2012-05-12T13:12:46Z</cp:lastPrinted>
  <dcterms:created xsi:type="dcterms:W3CDTF">2008-04-10T08:58:39Z</dcterms:created>
  <dcterms:modified xsi:type="dcterms:W3CDTF">2012-05-13T10:04:30Z</dcterms:modified>
  <cp:category/>
  <cp:version/>
  <cp:contentType/>
  <cp:contentStatus/>
</cp:coreProperties>
</file>